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0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12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3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4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6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7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drawings/drawing18.xml" ContentType="application/vnd.openxmlformats-officedocument.drawing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19.xml" ContentType="application/vnd.openxmlformats-officedocument.drawing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20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drawings/drawing21.xml" ContentType="application/vnd.openxmlformats-officedocument.drawing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10830" tabRatio="691"/>
  </bookViews>
  <sheets>
    <sheet name="Data" sheetId="1" r:id="rId1"/>
    <sheet name="Composite" sheetId="40" r:id="rId2"/>
    <sheet name="Viability Ratio" sheetId="55" r:id="rId3"/>
    <sheet name="Viability Score" sheetId="56" r:id="rId4"/>
    <sheet name="Net Income Ratio" sheetId="57" r:id="rId5"/>
    <sheet name="Net Income Score" sheetId="58" r:id="rId6"/>
    <sheet name="Primary Reserve Ratio" sheetId="59" r:id="rId7"/>
    <sheet name="Primary Reserve Score" sheetId="60" r:id="rId8"/>
    <sheet name="BGSU" sheetId="2" r:id="rId9"/>
    <sheet name="Central St." sheetId="28" r:id="rId10"/>
    <sheet name="Cleveland St." sheetId="27" r:id="rId11"/>
    <sheet name="Kent St." sheetId="29" r:id="rId12"/>
    <sheet name="Miami" sheetId="30" r:id="rId13"/>
    <sheet name="NEOMED" sheetId="31" r:id="rId14"/>
    <sheet name="Ohio St." sheetId="36" r:id="rId15"/>
    <sheet name="Ohio U." sheetId="35" r:id="rId16"/>
    <sheet name="Shawnee St." sheetId="34" r:id="rId17"/>
    <sheet name="U. Akron" sheetId="33" r:id="rId18"/>
    <sheet name="U. Cincinnati" sheetId="32" r:id="rId19"/>
    <sheet name="U. Toledo" sheetId="37" r:id="rId20"/>
    <sheet name="Wright St." sheetId="38" r:id="rId21"/>
    <sheet name="Youngstown St." sheetId="39" r:id="rId22"/>
  </sheets>
  <definedNames>
    <definedName name="_xlnm.Print_Area" localSheetId="1">Composite!$A$49:$K$107</definedName>
    <definedName name="_xlnm.Print_Area" localSheetId="2">'Viability Ratio'!$A$1:$L$49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60" l="1"/>
  <c r="G19" i="60"/>
  <c r="F19" i="60"/>
  <c r="E19" i="60"/>
  <c r="D19" i="60"/>
  <c r="C7" i="1"/>
  <c r="D7" i="1"/>
  <c r="E7" i="1"/>
  <c r="F7" i="1"/>
  <c r="G7" i="1"/>
  <c r="H7" i="1"/>
  <c r="C19" i="60"/>
  <c r="H18" i="60"/>
  <c r="G18" i="60"/>
  <c r="F18" i="60"/>
  <c r="E18" i="60"/>
  <c r="D18" i="60"/>
  <c r="C18" i="60"/>
  <c r="H17" i="60"/>
  <c r="G17" i="60"/>
  <c r="F17" i="60"/>
  <c r="E17" i="60"/>
  <c r="D17" i="60"/>
  <c r="C17" i="60"/>
  <c r="H16" i="60"/>
  <c r="G16" i="60"/>
  <c r="F16" i="60"/>
  <c r="E16" i="60"/>
  <c r="D16" i="60"/>
  <c r="C16" i="60"/>
  <c r="H15" i="60"/>
  <c r="G15" i="60"/>
  <c r="F15" i="60"/>
  <c r="E15" i="60"/>
  <c r="D15" i="60"/>
  <c r="C15" i="60"/>
  <c r="H14" i="60"/>
  <c r="G14" i="60"/>
  <c r="F14" i="60"/>
  <c r="E14" i="60"/>
  <c r="D14" i="60"/>
  <c r="C14" i="60"/>
  <c r="H13" i="60"/>
  <c r="G13" i="60"/>
  <c r="F13" i="60"/>
  <c r="E13" i="60"/>
  <c r="D13" i="60"/>
  <c r="C13" i="60"/>
  <c r="H12" i="60"/>
  <c r="G12" i="60"/>
  <c r="F12" i="60"/>
  <c r="E12" i="60"/>
  <c r="D12" i="60"/>
  <c r="C12" i="60"/>
  <c r="H11" i="60"/>
  <c r="G11" i="60"/>
  <c r="F11" i="60"/>
  <c r="E11" i="60"/>
  <c r="D11" i="60"/>
  <c r="C11" i="60"/>
  <c r="H10" i="60"/>
  <c r="G10" i="60"/>
  <c r="F10" i="60"/>
  <c r="E10" i="60"/>
  <c r="D10" i="60"/>
  <c r="C10" i="60"/>
  <c r="H9" i="60"/>
  <c r="G9" i="60"/>
  <c r="F9" i="60"/>
  <c r="E9" i="60"/>
  <c r="D9" i="60"/>
  <c r="C9" i="60"/>
  <c r="H8" i="60"/>
  <c r="G8" i="60"/>
  <c r="F8" i="60"/>
  <c r="E8" i="60"/>
  <c r="D8" i="60"/>
  <c r="C8" i="60"/>
  <c r="H7" i="60"/>
  <c r="G7" i="60"/>
  <c r="F7" i="60"/>
  <c r="E7" i="60"/>
  <c r="D7" i="60"/>
  <c r="C7" i="60"/>
  <c r="H6" i="60"/>
  <c r="G6" i="60"/>
  <c r="F6" i="60"/>
  <c r="E6" i="60"/>
  <c r="D6" i="60"/>
  <c r="C6" i="60"/>
  <c r="A3" i="60"/>
  <c r="A2" i="60"/>
  <c r="H19" i="59"/>
  <c r="G19" i="59"/>
  <c r="F19" i="59"/>
  <c r="E19" i="59"/>
  <c r="D19" i="59"/>
  <c r="C19" i="59"/>
  <c r="H18" i="59"/>
  <c r="G18" i="59"/>
  <c r="F18" i="59"/>
  <c r="E18" i="59"/>
  <c r="D18" i="59"/>
  <c r="C18" i="59"/>
  <c r="H17" i="59"/>
  <c r="G17" i="59"/>
  <c r="F17" i="59"/>
  <c r="E17" i="59"/>
  <c r="D17" i="59"/>
  <c r="C17" i="59"/>
  <c r="H16" i="59"/>
  <c r="G16" i="59"/>
  <c r="F16" i="59"/>
  <c r="E16" i="59"/>
  <c r="D16" i="59"/>
  <c r="C16" i="59"/>
  <c r="H15" i="59"/>
  <c r="G15" i="59"/>
  <c r="F15" i="59"/>
  <c r="E15" i="59"/>
  <c r="D15" i="59"/>
  <c r="C15" i="59"/>
  <c r="H14" i="59"/>
  <c r="G14" i="59"/>
  <c r="F14" i="59"/>
  <c r="E14" i="59"/>
  <c r="D14" i="59"/>
  <c r="C14" i="59"/>
  <c r="H13" i="59"/>
  <c r="G13" i="59"/>
  <c r="F13" i="59"/>
  <c r="E13" i="59"/>
  <c r="D13" i="59"/>
  <c r="C13" i="59"/>
  <c r="H12" i="59"/>
  <c r="G12" i="59"/>
  <c r="F12" i="59"/>
  <c r="E12" i="59"/>
  <c r="D12" i="59"/>
  <c r="C12" i="59"/>
  <c r="H11" i="59"/>
  <c r="G11" i="59"/>
  <c r="F11" i="59"/>
  <c r="E11" i="59"/>
  <c r="D11" i="59"/>
  <c r="C11" i="59"/>
  <c r="H10" i="59"/>
  <c r="G10" i="59"/>
  <c r="F10" i="59"/>
  <c r="E10" i="59"/>
  <c r="D10" i="59"/>
  <c r="C10" i="59"/>
  <c r="H9" i="59"/>
  <c r="G9" i="59"/>
  <c r="F9" i="59"/>
  <c r="E9" i="59"/>
  <c r="D9" i="59"/>
  <c r="C9" i="59"/>
  <c r="H8" i="59"/>
  <c r="G8" i="59"/>
  <c r="F8" i="59"/>
  <c r="E8" i="59"/>
  <c r="D8" i="59"/>
  <c r="C8" i="59"/>
  <c r="H7" i="59"/>
  <c r="G7" i="59"/>
  <c r="F7" i="59"/>
  <c r="E7" i="59"/>
  <c r="D7" i="59"/>
  <c r="C7" i="59"/>
  <c r="H6" i="59"/>
  <c r="G6" i="59"/>
  <c r="F6" i="59"/>
  <c r="E6" i="59"/>
  <c r="D6" i="59"/>
  <c r="C6" i="59"/>
  <c r="A3" i="59"/>
  <c r="A2" i="59"/>
  <c r="H19" i="58"/>
  <c r="G19" i="58"/>
  <c r="F19" i="58"/>
  <c r="E19" i="58"/>
  <c r="D19" i="58"/>
  <c r="C19" i="58"/>
  <c r="H18" i="58"/>
  <c r="G18" i="58"/>
  <c r="F18" i="58"/>
  <c r="E18" i="58"/>
  <c r="D18" i="58"/>
  <c r="C18" i="58"/>
  <c r="H17" i="58"/>
  <c r="G17" i="58"/>
  <c r="F17" i="58"/>
  <c r="E17" i="58"/>
  <c r="D17" i="58"/>
  <c r="C17" i="58"/>
  <c r="H16" i="58"/>
  <c r="G16" i="58"/>
  <c r="F16" i="58"/>
  <c r="E16" i="58"/>
  <c r="D16" i="58"/>
  <c r="C16" i="58"/>
  <c r="H15" i="58"/>
  <c r="G15" i="58"/>
  <c r="F15" i="58"/>
  <c r="E15" i="58"/>
  <c r="D15" i="58"/>
  <c r="C15" i="58"/>
  <c r="H14" i="58"/>
  <c r="G14" i="58"/>
  <c r="F14" i="58"/>
  <c r="E14" i="58"/>
  <c r="D14" i="58"/>
  <c r="C14" i="58"/>
  <c r="H13" i="58"/>
  <c r="G13" i="58"/>
  <c r="F13" i="58"/>
  <c r="E13" i="58"/>
  <c r="D13" i="58"/>
  <c r="C13" i="58"/>
  <c r="H12" i="58"/>
  <c r="G12" i="58"/>
  <c r="F12" i="58"/>
  <c r="E12" i="58"/>
  <c r="D12" i="58"/>
  <c r="C12" i="58"/>
  <c r="H11" i="58"/>
  <c r="G11" i="58"/>
  <c r="F11" i="58"/>
  <c r="E11" i="58"/>
  <c r="D11" i="58"/>
  <c r="C11" i="58"/>
  <c r="H10" i="58"/>
  <c r="G10" i="58"/>
  <c r="F10" i="58"/>
  <c r="E10" i="58"/>
  <c r="D10" i="58"/>
  <c r="C10" i="58"/>
  <c r="H9" i="58"/>
  <c r="G9" i="58"/>
  <c r="F9" i="58"/>
  <c r="E9" i="58"/>
  <c r="D9" i="58"/>
  <c r="C9" i="58"/>
  <c r="H8" i="58"/>
  <c r="G8" i="58"/>
  <c r="F8" i="58"/>
  <c r="E8" i="58"/>
  <c r="D8" i="58"/>
  <c r="C8" i="58"/>
  <c r="H7" i="58"/>
  <c r="G7" i="58"/>
  <c r="F7" i="58"/>
  <c r="E7" i="58"/>
  <c r="D7" i="58"/>
  <c r="C7" i="58"/>
  <c r="H6" i="58"/>
  <c r="G6" i="58"/>
  <c r="F6" i="58"/>
  <c r="E6" i="58"/>
  <c r="D6" i="58"/>
  <c r="C6" i="58"/>
  <c r="A3" i="58"/>
  <c r="A2" i="58"/>
  <c r="H19" i="57"/>
  <c r="G19" i="57"/>
  <c r="F19" i="57"/>
  <c r="E19" i="57"/>
  <c r="D19" i="57"/>
  <c r="C19" i="57"/>
  <c r="H18" i="57"/>
  <c r="G18" i="57"/>
  <c r="F18" i="57"/>
  <c r="E18" i="57"/>
  <c r="D18" i="57"/>
  <c r="C18" i="57"/>
  <c r="H17" i="57"/>
  <c r="G17" i="57"/>
  <c r="F17" i="57"/>
  <c r="E17" i="57"/>
  <c r="D17" i="57"/>
  <c r="C17" i="57"/>
  <c r="H16" i="57"/>
  <c r="G16" i="57"/>
  <c r="F16" i="57"/>
  <c r="E16" i="57"/>
  <c r="D16" i="57"/>
  <c r="C16" i="57"/>
  <c r="H15" i="57"/>
  <c r="G15" i="57"/>
  <c r="F15" i="57"/>
  <c r="E15" i="57"/>
  <c r="D15" i="57"/>
  <c r="C15" i="57"/>
  <c r="H14" i="57"/>
  <c r="G14" i="57"/>
  <c r="F14" i="57"/>
  <c r="E14" i="57"/>
  <c r="D14" i="57"/>
  <c r="C14" i="57"/>
  <c r="H13" i="57"/>
  <c r="G13" i="57"/>
  <c r="F13" i="57"/>
  <c r="E13" i="57"/>
  <c r="D13" i="57"/>
  <c r="C13" i="57"/>
  <c r="H12" i="57"/>
  <c r="G12" i="57"/>
  <c r="F12" i="57"/>
  <c r="E12" i="57"/>
  <c r="D12" i="57"/>
  <c r="C12" i="57"/>
  <c r="H11" i="57"/>
  <c r="G11" i="57"/>
  <c r="F11" i="57"/>
  <c r="E11" i="57"/>
  <c r="D11" i="57"/>
  <c r="C11" i="57"/>
  <c r="H10" i="57"/>
  <c r="G10" i="57"/>
  <c r="F10" i="57"/>
  <c r="E10" i="57"/>
  <c r="D10" i="57"/>
  <c r="C10" i="57"/>
  <c r="H9" i="57"/>
  <c r="G9" i="57"/>
  <c r="F9" i="57"/>
  <c r="E9" i="57"/>
  <c r="D9" i="57"/>
  <c r="C9" i="57"/>
  <c r="H8" i="57"/>
  <c r="G8" i="57"/>
  <c r="F8" i="57"/>
  <c r="E8" i="57"/>
  <c r="D8" i="57"/>
  <c r="C8" i="57"/>
  <c r="H7" i="57"/>
  <c r="G7" i="57"/>
  <c r="F7" i="57"/>
  <c r="E7" i="57"/>
  <c r="D7" i="57"/>
  <c r="C7" i="57"/>
  <c r="H6" i="57"/>
  <c r="G6" i="57"/>
  <c r="F6" i="57"/>
  <c r="E6" i="57"/>
  <c r="D6" i="57"/>
  <c r="C6" i="57"/>
  <c r="A3" i="57"/>
  <c r="A2" i="57"/>
  <c r="H19" i="56"/>
  <c r="G19" i="56"/>
  <c r="F19" i="56"/>
  <c r="E19" i="56"/>
  <c r="D19" i="56"/>
  <c r="C19" i="56"/>
  <c r="H18" i="56"/>
  <c r="G18" i="56"/>
  <c r="F18" i="56"/>
  <c r="E18" i="56"/>
  <c r="D18" i="56"/>
  <c r="C18" i="56"/>
  <c r="H17" i="56"/>
  <c r="G17" i="56"/>
  <c r="F17" i="56"/>
  <c r="E17" i="56"/>
  <c r="D17" i="56"/>
  <c r="C17" i="56"/>
  <c r="H16" i="56"/>
  <c r="G16" i="56"/>
  <c r="F16" i="56"/>
  <c r="E16" i="56"/>
  <c r="D16" i="56"/>
  <c r="C16" i="56"/>
  <c r="H15" i="56"/>
  <c r="G15" i="56"/>
  <c r="F15" i="56"/>
  <c r="E15" i="56"/>
  <c r="D15" i="56"/>
  <c r="C15" i="56"/>
  <c r="H14" i="56"/>
  <c r="G14" i="56"/>
  <c r="F14" i="56"/>
  <c r="E14" i="56"/>
  <c r="D14" i="56"/>
  <c r="C14" i="56"/>
  <c r="H13" i="56"/>
  <c r="G13" i="56"/>
  <c r="F13" i="56"/>
  <c r="E13" i="56"/>
  <c r="D13" i="56"/>
  <c r="C13" i="56"/>
  <c r="H12" i="56"/>
  <c r="G12" i="56"/>
  <c r="F12" i="56"/>
  <c r="E12" i="56"/>
  <c r="D12" i="56"/>
  <c r="C12" i="56"/>
  <c r="H11" i="56"/>
  <c r="G11" i="56"/>
  <c r="F11" i="56"/>
  <c r="E11" i="56"/>
  <c r="D11" i="56"/>
  <c r="C11" i="56"/>
  <c r="H10" i="56"/>
  <c r="G10" i="56"/>
  <c r="F10" i="56"/>
  <c r="E10" i="56"/>
  <c r="D10" i="56"/>
  <c r="C10" i="56"/>
  <c r="H9" i="56"/>
  <c r="G9" i="56"/>
  <c r="F9" i="56"/>
  <c r="E9" i="56"/>
  <c r="D9" i="56"/>
  <c r="C9" i="56"/>
  <c r="H8" i="56"/>
  <c r="G8" i="56"/>
  <c r="F8" i="56"/>
  <c r="E8" i="56"/>
  <c r="D8" i="56"/>
  <c r="C8" i="56"/>
  <c r="H7" i="56"/>
  <c r="G7" i="56"/>
  <c r="F7" i="56"/>
  <c r="E7" i="56"/>
  <c r="D7" i="56"/>
  <c r="C7" i="56"/>
  <c r="H6" i="56"/>
  <c r="G6" i="56"/>
  <c r="F6" i="56"/>
  <c r="E6" i="56"/>
  <c r="D6" i="56"/>
  <c r="C6" i="56"/>
  <c r="A3" i="56"/>
  <c r="A2" i="56"/>
  <c r="H19" i="55"/>
  <c r="G19" i="55"/>
  <c r="F19" i="55"/>
  <c r="E19" i="55"/>
  <c r="D19" i="55"/>
  <c r="C19" i="55"/>
  <c r="H18" i="55"/>
  <c r="G18" i="55"/>
  <c r="F18" i="55"/>
  <c r="E18" i="55"/>
  <c r="D18" i="55"/>
  <c r="C18" i="55"/>
  <c r="H17" i="55"/>
  <c r="G17" i="55"/>
  <c r="F17" i="55"/>
  <c r="E17" i="55"/>
  <c r="D17" i="55"/>
  <c r="C17" i="55"/>
  <c r="H16" i="55"/>
  <c r="G16" i="55"/>
  <c r="F16" i="55"/>
  <c r="E16" i="55"/>
  <c r="D16" i="55"/>
  <c r="C16" i="55"/>
  <c r="H15" i="55"/>
  <c r="G15" i="55"/>
  <c r="F15" i="55"/>
  <c r="E15" i="55"/>
  <c r="D15" i="55"/>
  <c r="C15" i="55"/>
  <c r="H14" i="55"/>
  <c r="G14" i="55"/>
  <c r="F14" i="55"/>
  <c r="E14" i="55"/>
  <c r="D14" i="55"/>
  <c r="C14" i="55"/>
  <c r="H13" i="55"/>
  <c r="G13" i="55"/>
  <c r="F13" i="55"/>
  <c r="E13" i="55"/>
  <c r="D13" i="55"/>
  <c r="C13" i="55"/>
  <c r="H12" i="55"/>
  <c r="G12" i="55"/>
  <c r="F12" i="55"/>
  <c r="E12" i="55"/>
  <c r="D12" i="55"/>
  <c r="C12" i="55"/>
  <c r="H11" i="55"/>
  <c r="G11" i="55"/>
  <c r="F11" i="55"/>
  <c r="E11" i="55"/>
  <c r="D11" i="55"/>
  <c r="C11" i="55"/>
  <c r="H10" i="55"/>
  <c r="G10" i="55"/>
  <c r="F10" i="55"/>
  <c r="E10" i="55"/>
  <c r="D10" i="55"/>
  <c r="C10" i="55"/>
  <c r="H9" i="55"/>
  <c r="G9" i="55"/>
  <c r="F9" i="55"/>
  <c r="E9" i="55"/>
  <c r="D9" i="55"/>
  <c r="C9" i="55"/>
  <c r="H8" i="55"/>
  <c r="G8" i="55"/>
  <c r="F8" i="55"/>
  <c r="E8" i="55"/>
  <c r="D8" i="55"/>
  <c r="C8" i="55"/>
  <c r="H7" i="55"/>
  <c r="G7" i="55"/>
  <c r="F7" i="55"/>
  <c r="E7" i="55"/>
  <c r="D7" i="55"/>
  <c r="C7" i="55"/>
  <c r="H6" i="55"/>
  <c r="G6" i="55"/>
  <c r="F6" i="55"/>
  <c r="E6" i="55"/>
  <c r="D6" i="55"/>
  <c r="C6" i="55"/>
  <c r="A3" i="55"/>
  <c r="A2" i="55"/>
  <c r="A3" i="40"/>
  <c r="A2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6" i="40"/>
  <c r="F7" i="40"/>
  <c r="F8" i="40"/>
  <c r="F9" i="40"/>
  <c r="F10" i="40"/>
  <c r="F11" i="40"/>
  <c r="F12" i="40"/>
  <c r="F13" i="40"/>
  <c r="F14" i="40"/>
  <c r="F15" i="40"/>
  <c r="F16" i="40"/>
  <c r="F17" i="40"/>
  <c r="F18" i="40"/>
  <c r="F19" i="40"/>
  <c r="F6" i="40"/>
  <c r="E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6" i="40"/>
  <c r="D7" i="40"/>
  <c r="D8" i="40"/>
  <c r="D9" i="40"/>
  <c r="D10" i="40"/>
  <c r="D11" i="40"/>
  <c r="D12" i="40"/>
  <c r="D13" i="40"/>
  <c r="D14" i="40"/>
  <c r="D15" i="40"/>
  <c r="D16" i="40"/>
  <c r="D17" i="40"/>
  <c r="D18" i="40"/>
  <c r="D19" i="40"/>
  <c r="D6" i="40"/>
  <c r="C7" i="40"/>
  <c r="C8" i="40"/>
  <c r="C9" i="40"/>
  <c r="C10" i="40"/>
  <c r="C11" i="40"/>
  <c r="C12" i="40"/>
  <c r="C13" i="40"/>
  <c r="C14" i="40"/>
  <c r="C15" i="40"/>
  <c r="C16" i="40"/>
  <c r="C17" i="40"/>
  <c r="C18" i="40"/>
  <c r="C19" i="40"/>
  <c r="C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6" i="40"/>
  <c r="C10" i="39"/>
  <c r="I10" i="39"/>
  <c r="H10" i="39"/>
  <c r="G10" i="39"/>
  <c r="F10" i="39"/>
  <c r="E10" i="39"/>
  <c r="D10" i="39"/>
  <c r="C9" i="39"/>
  <c r="I9" i="39"/>
  <c r="H9" i="39"/>
  <c r="G9" i="39"/>
  <c r="F9" i="39"/>
  <c r="E9" i="39"/>
  <c r="D9" i="39"/>
  <c r="C8" i="39"/>
  <c r="I8" i="39"/>
  <c r="H8" i="39"/>
  <c r="G8" i="39"/>
  <c r="F8" i="39"/>
  <c r="E8" i="39"/>
  <c r="D8" i="39"/>
  <c r="C7" i="39"/>
  <c r="I7" i="39"/>
  <c r="H7" i="39"/>
  <c r="G7" i="39"/>
  <c r="F7" i="39"/>
  <c r="E7" i="39"/>
  <c r="D7" i="39"/>
  <c r="C6" i="39"/>
  <c r="I6" i="39"/>
  <c r="H6" i="39"/>
  <c r="G6" i="39"/>
  <c r="F6" i="39"/>
  <c r="E6" i="39"/>
  <c r="D6" i="39"/>
  <c r="I5" i="39"/>
  <c r="H5" i="39"/>
  <c r="G5" i="39"/>
  <c r="F5" i="39"/>
  <c r="E5" i="39"/>
  <c r="D5" i="39"/>
  <c r="I4" i="39"/>
  <c r="H4" i="39"/>
  <c r="G4" i="39"/>
  <c r="F4" i="39"/>
  <c r="E4" i="39"/>
  <c r="D4" i="39"/>
  <c r="C10" i="38"/>
  <c r="I10" i="38"/>
  <c r="H10" i="38"/>
  <c r="G10" i="38"/>
  <c r="F10" i="38"/>
  <c r="E10" i="38"/>
  <c r="D10" i="38"/>
  <c r="C9" i="38"/>
  <c r="I9" i="38"/>
  <c r="H9" i="38"/>
  <c r="G9" i="38"/>
  <c r="F9" i="38"/>
  <c r="E9" i="38"/>
  <c r="D9" i="38"/>
  <c r="C8" i="38"/>
  <c r="I8" i="38"/>
  <c r="H8" i="38"/>
  <c r="G8" i="38"/>
  <c r="F8" i="38"/>
  <c r="E8" i="38"/>
  <c r="D8" i="38"/>
  <c r="C7" i="38"/>
  <c r="I7" i="38"/>
  <c r="H7" i="38"/>
  <c r="G7" i="38"/>
  <c r="F7" i="38"/>
  <c r="E7" i="38"/>
  <c r="D7" i="38"/>
  <c r="C6" i="38"/>
  <c r="I6" i="38"/>
  <c r="H6" i="38"/>
  <c r="G6" i="38"/>
  <c r="F6" i="38"/>
  <c r="E6" i="38"/>
  <c r="D6" i="38"/>
  <c r="I5" i="38"/>
  <c r="H5" i="38"/>
  <c r="G5" i="38"/>
  <c r="F5" i="38"/>
  <c r="E5" i="38"/>
  <c r="D5" i="38"/>
  <c r="I4" i="38"/>
  <c r="H4" i="38"/>
  <c r="G4" i="38"/>
  <c r="F4" i="38"/>
  <c r="E4" i="38"/>
  <c r="D4" i="38"/>
  <c r="C10" i="37"/>
  <c r="I10" i="37"/>
  <c r="H10" i="37"/>
  <c r="G10" i="37"/>
  <c r="F10" i="37"/>
  <c r="E10" i="37"/>
  <c r="D10" i="37"/>
  <c r="C9" i="37"/>
  <c r="I9" i="37"/>
  <c r="H9" i="37"/>
  <c r="G9" i="37"/>
  <c r="F9" i="37"/>
  <c r="E9" i="37"/>
  <c r="D9" i="37"/>
  <c r="C8" i="37"/>
  <c r="I8" i="37"/>
  <c r="H8" i="37"/>
  <c r="G8" i="37"/>
  <c r="F8" i="37"/>
  <c r="E8" i="37"/>
  <c r="D8" i="37"/>
  <c r="C7" i="37"/>
  <c r="I7" i="37"/>
  <c r="H7" i="37"/>
  <c r="G7" i="37"/>
  <c r="F7" i="37"/>
  <c r="E7" i="37"/>
  <c r="D7" i="37"/>
  <c r="C6" i="37"/>
  <c r="I6" i="37"/>
  <c r="H6" i="37"/>
  <c r="G6" i="37"/>
  <c r="F6" i="37"/>
  <c r="E6" i="37"/>
  <c r="D6" i="37"/>
  <c r="I5" i="37"/>
  <c r="H5" i="37"/>
  <c r="G5" i="37"/>
  <c r="F5" i="37"/>
  <c r="E5" i="37"/>
  <c r="D5" i="37"/>
  <c r="I4" i="37"/>
  <c r="H4" i="37"/>
  <c r="G4" i="37"/>
  <c r="F4" i="37"/>
  <c r="E4" i="37"/>
  <c r="D4" i="37"/>
  <c r="C10" i="36"/>
  <c r="I10" i="36"/>
  <c r="H10" i="36"/>
  <c r="G10" i="36"/>
  <c r="F10" i="36"/>
  <c r="E10" i="36"/>
  <c r="D10" i="36"/>
  <c r="C9" i="36"/>
  <c r="I9" i="36"/>
  <c r="H9" i="36"/>
  <c r="G9" i="36"/>
  <c r="F9" i="36"/>
  <c r="E9" i="36"/>
  <c r="D9" i="36"/>
  <c r="C8" i="36"/>
  <c r="I8" i="36"/>
  <c r="H8" i="36"/>
  <c r="G8" i="36"/>
  <c r="F8" i="36"/>
  <c r="E8" i="36"/>
  <c r="D8" i="36"/>
  <c r="C7" i="36"/>
  <c r="I7" i="36"/>
  <c r="H7" i="36"/>
  <c r="G7" i="36"/>
  <c r="F7" i="36"/>
  <c r="E7" i="36"/>
  <c r="D7" i="36"/>
  <c r="C6" i="36"/>
  <c r="I6" i="36"/>
  <c r="H6" i="36"/>
  <c r="G6" i="36"/>
  <c r="F6" i="36"/>
  <c r="E6" i="36"/>
  <c r="D6" i="36"/>
  <c r="I5" i="36"/>
  <c r="H5" i="36"/>
  <c r="G5" i="36"/>
  <c r="F5" i="36"/>
  <c r="E5" i="36"/>
  <c r="D5" i="36"/>
  <c r="I4" i="36"/>
  <c r="H4" i="36"/>
  <c r="G4" i="36"/>
  <c r="F4" i="36"/>
  <c r="E4" i="36"/>
  <c r="D4" i="36"/>
  <c r="C10" i="35"/>
  <c r="I10" i="35"/>
  <c r="H10" i="35"/>
  <c r="G10" i="35"/>
  <c r="F10" i="35"/>
  <c r="E10" i="35"/>
  <c r="D10" i="35"/>
  <c r="C9" i="35"/>
  <c r="I9" i="35"/>
  <c r="H9" i="35"/>
  <c r="G9" i="35"/>
  <c r="F9" i="35"/>
  <c r="E9" i="35"/>
  <c r="D9" i="35"/>
  <c r="C8" i="35"/>
  <c r="I8" i="35"/>
  <c r="H8" i="35"/>
  <c r="G8" i="35"/>
  <c r="F8" i="35"/>
  <c r="E8" i="35"/>
  <c r="D8" i="35"/>
  <c r="C7" i="35"/>
  <c r="I7" i="35"/>
  <c r="H7" i="35"/>
  <c r="G7" i="35"/>
  <c r="F7" i="35"/>
  <c r="E7" i="35"/>
  <c r="D7" i="35"/>
  <c r="C6" i="35"/>
  <c r="I6" i="35"/>
  <c r="H6" i="35"/>
  <c r="G6" i="35"/>
  <c r="F6" i="35"/>
  <c r="E6" i="35"/>
  <c r="D6" i="35"/>
  <c r="I5" i="35"/>
  <c r="H5" i="35"/>
  <c r="G5" i="35"/>
  <c r="F5" i="35"/>
  <c r="E5" i="35"/>
  <c r="D5" i="35"/>
  <c r="I4" i="35"/>
  <c r="H4" i="35"/>
  <c r="G4" i="35"/>
  <c r="F4" i="35"/>
  <c r="E4" i="35"/>
  <c r="D4" i="35"/>
  <c r="C10" i="34"/>
  <c r="I10" i="34"/>
  <c r="H10" i="34"/>
  <c r="G10" i="34"/>
  <c r="F10" i="34"/>
  <c r="E10" i="34"/>
  <c r="D10" i="34"/>
  <c r="C9" i="34"/>
  <c r="I9" i="34"/>
  <c r="H9" i="34"/>
  <c r="G9" i="34"/>
  <c r="F9" i="34"/>
  <c r="E9" i="34"/>
  <c r="D9" i="34"/>
  <c r="C8" i="34"/>
  <c r="I8" i="34"/>
  <c r="H8" i="34"/>
  <c r="G8" i="34"/>
  <c r="F8" i="34"/>
  <c r="E8" i="34"/>
  <c r="D8" i="34"/>
  <c r="C7" i="34"/>
  <c r="I7" i="34"/>
  <c r="H7" i="34"/>
  <c r="G7" i="34"/>
  <c r="F7" i="34"/>
  <c r="E7" i="34"/>
  <c r="D7" i="34"/>
  <c r="C6" i="34"/>
  <c r="I6" i="34"/>
  <c r="H6" i="34"/>
  <c r="G6" i="34"/>
  <c r="F6" i="34"/>
  <c r="E6" i="34"/>
  <c r="D6" i="34"/>
  <c r="I5" i="34"/>
  <c r="H5" i="34"/>
  <c r="G5" i="34"/>
  <c r="F5" i="34"/>
  <c r="E5" i="34"/>
  <c r="D5" i="34"/>
  <c r="I4" i="34"/>
  <c r="H4" i="34"/>
  <c r="G4" i="34"/>
  <c r="F4" i="34"/>
  <c r="E4" i="34"/>
  <c r="D4" i="34"/>
  <c r="C10" i="33"/>
  <c r="I10" i="33"/>
  <c r="H10" i="33"/>
  <c r="G10" i="33"/>
  <c r="F10" i="33"/>
  <c r="E10" i="33"/>
  <c r="D10" i="33"/>
  <c r="C9" i="33"/>
  <c r="I9" i="33"/>
  <c r="H9" i="33"/>
  <c r="G9" i="33"/>
  <c r="F9" i="33"/>
  <c r="E9" i="33"/>
  <c r="D9" i="33"/>
  <c r="C8" i="33"/>
  <c r="I8" i="33"/>
  <c r="H8" i="33"/>
  <c r="G8" i="33"/>
  <c r="F8" i="33"/>
  <c r="E8" i="33"/>
  <c r="D8" i="33"/>
  <c r="C7" i="33"/>
  <c r="I7" i="33"/>
  <c r="H7" i="33"/>
  <c r="G7" i="33"/>
  <c r="F7" i="33"/>
  <c r="E7" i="33"/>
  <c r="D7" i="33"/>
  <c r="C6" i="33"/>
  <c r="I6" i="33"/>
  <c r="H6" i="33"/>
  <c r="G6" i="33"/>
  <c r="F6" i="33"/>
  <c r="E6" i="33"/>
  <c r="D6" i="33"/>
  <c r="I5" i="33"/>
  <c r="H5" i="33"/>
  <c r="G5" i="33"/>
  <c r="F5" i="33"/>
  <c r="E5" i="33"/>
  <c r="D5" i="33"/>
  <c r="I4" i="33"/>
  <c r="H4" i="33"/>
  <c r="G4" i="33"/>
  <c r="F4" i="33"/>
  <c r="E4" i="33"/>
  <c r="D4" i="33"/>
  <c r="C10" i="32"/>
  <c r="I10" i="32"/>
  <c r="H10" i="32"/>
  <c r="G10" i="32"/>
  <c r="F10" i="32"/>
  <c r="E10" i="32"/>
  <c r="D10" i="32"/>
  <c r="C9" i="32"/>
  <c r="I9" i="32"/>
  <c r="H9" i="32"/>
  <c r="G9" i="32"/>
  <c r="F9" i="32"/>
  <c r="E9" i="32"/>
  <c r="D9" i="32"/>
  <c r="C8" i="32"/>
  <c r="I8" i="32"/>
  <c r="H8" i="32"/>
  <c r="G8" i="32"/>
  <c r="F8" i="32"/>
  <c r="E8" i="32"/>
  <c r="D8" i="32"/>
  <c r="C7" i="32"/>
  <c r="I7" i="32"/>
  <c r="H7" i="32"/>
  <c r="G7" i="32"/>
  <c r="F7" i="32"/>
  <c r="E7" i="32"/>
  <c r="D7" i="32"/>
  <c r="C6" i="32"/>
  <c r="I6" i="32"/>
  <c r="H6" i="32"/>
  <c r="G6" i="32"/>
  <c r="F6" i="32"/>
  <c r="E6" i="32"/>
  <c r="D6" i="32"/>
  <c r="I5" i="32"/>
  <c r="H5" i="32"/>
  <c r="G5" i="32"/>
  <c r="F5" i="32"/>
  <c r="E5" i="32"/>
  <c r="D5" i="32"/>
  <c r="I4" i="32"/>
  <c r="H4" i="32"/>
  <c r="G4" i="32"/>
  <c r="F4" i="32"/>
  <c r="E4" i="32"/>
  <c r="D4" i="32"/>
  <c r="C10" i="31"/>
  <c r="I10" i="31"/>
  <c r="H10" i="31"/>
  <c r="G10" i="31"/>
  <c r="F10" i="31"/>
  <c r="E10" i="31"/>
  <c r="D10" i="31"/>
  <c r="C9" i="31"/>
  <c r="I9" i="31"/>
  <c r="H9" i="31"/>
  <c r="G9" i="31"/>
  <c r="F9" i="31"/>
  <c r="E9" i="31"/>
  <c r="D9" i="31"/>
  <c r="C8" i="31"/>
  <c r="I8" i="31"/>
  <c r="H8" i="31"/>
  <c r="G8" i="31"/>
  <c r="F8" i="31"/>
  <c r="E8" i="31"/>
  <c r="D8" i="31"/>
  <c r="C7" i="31"/>
  <c r="I7" i="31"/>
  <c r="H7" i="31"/>
  <c r="G7" i="31"/>
  <c r="F7" i="31"/>
  <c r="E7" i="31"/>
  <c r="D7" i="31"/>
  <c r="C6" i="31"/>
  <c r="I6" i="31"/>
  <c r="H6" i="31"/>
  <c r="G6" i="31"/>
  <c r="F6" i="31"/>
  <c r="E6" i="31"/>
  <c r="D6" i="31"/>
  <c r="I5" i="31"/>
  <c r="H5" i="31"/>
  <c r="G5" i="31"/>
  <c r="F5" i="31"/>
  <c r="E5" i="31"/>
  <c r="D5" i="31"/>
  <c r="I4" i="31"/>
  <c r="H4" i="31"/>
  <c r="G4" i="31"/>
  <c r="F4" i="31"/>
  <c r="E4" i="31"/>
  <c r="D4" i="31"/>
  <c r="C10" i="30"/>
  <c r="I10" i="30"/>
  <c r="H10" i="30"/>
  <c r="G10" i="30"/>
  <c r="F10" i="30"/>
  <c r="E10" i="30"/>
  <c r="D10" i="30"/>
  <c r="C9" i="30"/>
  <c r="I9" i="30"/>
  <c r="H9" i="30"/>
  <c r="G9" i="30"/>
  <c r="F9" i="30"/>
  <c r="E9" i="30"/>
  <c r="D9" i="30"/>
  <c r="C8" i="30"/>
  <c r="I8" i="30"/>
  <c r="H8" i="30"/>
  <c r="G8" i="30"/>
  <c r="F8" i="30"/>
  <c r="E8" i="30"/>
  <c r="D8" i="30"/>
  <c r="C7" i="30"/>
  <c r="I7" i="30"/>
  <c r="H7" i="30"/>
  <c r="G7" i="30"/>
  <c r="F7" i="30"/>
  <c r="E7" i="30"/>
  <c r="D7" i="30"/>
  <c r="C6" i="30"/>
  <c r="I6" i="30"/>
  <c r="H6" i="30"/>
  <c r="G6" i="30"/>
  <c r="F6" i="30"/>
  <c r="E6" i="30"/>
  <c r="D6" i="30"/>
  <c r="I5" i="30"/>
  <c r="H5" i="30"/>
  <c r="G5" i="30"/>
  <c r="F5" i="30"/>
  <c r="E5" i="30"/>
  <c r="D5" i="30"/>
  <c r="I4" i="30"/>
  <c r="H4" i="30"/>
  <c r="G4" i="30"/>
  <c r="F4" i="30"/>
  <c r="E4" i="30"/>
  <c r="D4" i="30"/>
  <c r="C10" i="29"/>
  <c r="I10" i="29"/>
  <c r="H10" i="29"/>
  <c r="G10" i="29"/>
  <c r="F10" i="29"/>
  <c r="E10" i="29"/>
  <c r="D10" i="29"/>
  <c r="C9" i="29"/>
  <c r="I9" i="29"/>
  <c r="H9" i="29"/>
  <c r="G9" i="29"/>
  <c r="F9" i="29"/>
  <c r="E9" i="29"/>
  <c r="D9" i="29"/>
  <c r="C8" i="29"/>
  <c r="I8" i="29"/>
  <c r="H8" i="29"/>
  <c r="G8" i="29"/>
  <c r="F8" i="29"/>
  <c r="E8" i="29"/>
  <c r="D8" i="29"/>
  <c r="C7" i="29"/>
  <c r="I7" i="29"/>
  <c r="H7" i="29"/>
  <c r="G7" i="29"/>
  <c r="F7" i="29"/>
  <c r="E7" i="29"/>
  <c r="D7" i="29"/>
  <c r="C6" i="29"/>
  <c r="I6" i="29"/>
  <c r="H6" i="29"/>
  <c r="G6" i="29"/>
  <c r="F6" i="29"/>
  <c r="E6" i="29"/>
  <c r="D6" i="29"/>
  <c r="I5" i="29"/>
  <c r="H5" i="29"/>
  <c r="G5" i="29"/>
  <c r="F5" i="29"/>
  <c r="E5" i="29"/>
  <c r="D5" i="29"/>
  <c r="I4" i="29"/>
  <c r="H4" i="29"/>
  <c r="G4" i="29"/>
  <c r="F4" i="29"/>
  <c r="E4" i="29"/>
  <c r="D4" i="29"/>
  <c r="C10" i="28"/>
  <c r="I10" i="28"/>
  <c r="H10" i="28"/>
  <c r="G10" i="28"/>
  <c r="F10" i="28"/>
  <c r="E10" i="28"/>
  <c r="D10" i="28"/>
  <c r="C9" i="28"/>
  <c r="I9" i="28"/>
  <c r="H9" i="28"/>
  <c r="G9" i="28"/>
  <c r="F9" i="28"/>
  <c r="E9" i="28"/>
  <c r="D9" i="28"/>
  <c r="C8" i="28"/>
  <c r="I8" i="28"/>
  <c r="H8" i="28"/>
  <c r="G8" i="28"/>
  <c r="F8" i="28"/>
  <c r="E8" i="28"/>
  <c r="D8" i="28"/>
  <c r="C7" i="28"/>
  <c r="I7" i="28"/>
  <c r="H7" i="28"/>
  <c r="G7" i="28"/>
  <c r="F7" i="28"/>
  <c r="E7" i="28"/>
  <c r="D7" i="28"/>
  <c r="C6" i="28"/>
  <c r="I6" i="28"/>
  <c r="H6" i="28"/>
  <c r="G6" i="28"/>
  <c r="F6" i="28"/>
  <c r="E6" i="28"/>
  <c r="D6" i="28"/>
  <c r="I5" i="28"/>
  <c r="H5" i="28"/>
  <c r="G5" i="28"/>
  <c r="F5" i="28"/>
  <c r="E5" i="28"/>
  <c r="D5" i="28"/>
  <c r="I4" i="28"/>
  <c r="H4" i="28"/>
  <c r="G4" i="28"/>
  <c r="F4" i="28"/>
  <c r="E4" i="28"/>
  <c r="D4" i="28"/>
  <c r="C10" i="27"/>
  <c r="I10" i="27"/>
  <c r="H10" i="27"/>
  <c r="G10" i="27"/>
  <c r="F10" i="27"/>
  <c r="E10" i="27"/>
  <c r="D10" i="27"/>
  <c r="C9" i="27"/>
  <c r="I9" i="27"/>
  <c r="H9" i="27"/>
  <c r="G9" i="27"/>
  <c r="F9" i="27"/>
  <c r="E9" i="27"/>
  <c r="D9" i="27"/>
  <c r="C8" i="27"/>
  <c r="I8" i="27"/>
  <c r="H8" i="27"/>
  <c r="G8" i="27"/>
  <c r="F8" i="27"/>
  <c r="E8" i="27"/>
  <c r="D8" i="27"/>
  <c r="C7" i="27"/>
  <c r="I7" i="27"/>
  <c r="H7" i="27"/>
  <c r="G7" i="27"/>
  <c r="F7" i="27"/>
  <c r="E7" i="27"/>
  <c r="D7" i="27"/>
  <c r="C6" i="27"/>
  <c r="I6" i="27"/>
  <c r="H6" i="27"/>
  <c r="G6" i="27"/>
  <c r="F6" i="27"/>
  <c r="E6" i="27"/>
  <c r="D6" i="27"/>
  <c r="I5" i="27"/>
  <c r="H5" i="27"/>
  <c r="G5" i="27"/>
  <c r="F5" i="27"/>
  <c r="E5" i="27"/>
  <c r="D5" i="27"/>
  <c r="I4" i="27"/>
  <c r="H4" i="27"/>
  <c r="G4" i="27"/>
  <c r="F4" i="27"/>
  <c r="E4" i="27"/>
  <c r="D4" i="27"/>
  <c r="I5" i="2"/>
  <c r="C6" i="2"/>
  <c r="I6" i="2"/>
  <c r="C7" i="2"/>
  <c r="I7" i="2"/>
  <c r="C8" i="2"/>
  <c r="I8" i="2"/>
  <c r="C9" i="2"/>
  <c r="I9" i="2"/>
  <c r="C10" i="2"/>
  <c r="I10" i="2"/>
  <c r="I4" i="2"/>
  <c r="H5" i="2"/>
  <c r="H6" i="2"/>
  <c r="H7" i="2"/>
  <c r="H8" i="2"/>
  <c r="H9" i="2"/>
  <c r="H10" i="2"/>
  <c r="H4" i="2"/>
  <c r="G5" i="2"/>
  <c r="G6" i="2"/>
  <c r="G7" i="2"/>
  <c r="G8" i="2"/>
  <c r="G9" i="2"/>
  <c r="G10" i="2"/>
  <c r="G4" i="2"/>
  <c r="F5" i="2"/>
  <c r="F6" i="2"/>
  <c r="F7" i="2"/>
  <c r="F8" i="2"/>
  <c r="F9" i="2"/>
  <c r="F10" i="2"/>
  <c r="F4" i="2"/>
  <c r="E5" i="2"/>
  <c r="E6" i="2"/>
  <c r="E7" i="2"/>
  <c r="E8" i="2"/>
  <c r="E9" i="2"/>
  <c r="E10" i="2"/>
  <c r="E4" i="2"/>
  <c r="D5" i="2"/>
  <c r="D6" i="2"/>
  <c r="D7" i="2"/>
  <c r="D8" i="2"/>
  <c r="D9" i="2"/>
  <c r="D10" i="2"/>
  <c r="D4" i="2"/>
</calcChain>
</file>

<file path=xl/sharedStrings.xml><?xml version="1.0" encoding="utf-8"?>
<sst xmlns="http://schemas.openxmlformats.org/spreadsheetml/2006/main" count="673" uniqueCount="38">
  <si>
    <t xml:space="preserve">UNIVERSITIES </t>
  </si>
  <si>
    <t xml:space="preserve">BOWLING GREEN </t>
  </si>
  <si>
    <t xml:space="preserve">CENTRAL STATE </t>
  </si>
  <si>
    <t xml:space="preserve">CLEVELAND STATE </t>
  </si>
  <si>
    <t xml:space="preserve">KENT STATE </t>
  </si>
  <si>
    <t xml:space="preserve">MIAMI UNIV. </t>
  </si>
  <si>
    <t xml:space="preserve">NEOMED </t>
  </si>
  <si>
    <t xml:space="preserve">OHIO STATE </t>
  </si>
  <si>
    <t xml:space="preserve">OHIO UNIVERSITY </t>
  </si>
  <si>
    <t xml:space="preserve">SHAWNEE STATE </t>
  </si>
  <si>
    <t xml:space="preserve">UNIV. AKRON </t>
  </si>
  <si>
    <t xml:space="preserve">UNIV. CINCINNATI </t>
  </si>
  <si>
    <t xml:space="preserve">UNIV. TOLEDO </t>
  </si>
  <si>
    <t xml:space="preserve">WRIGHT STATE </t>
  </si>
  <si>
    <t xml:space="preserve">YOUNGSTOWN ST. </t>
  </si>
  <si>
    <t>composite score</t>
  </si>
  <si>
    <t>Viability</t>
  </si>
  <si>
    <t>ratio</t>
  </si>
  <si>
    <t>score</t>
  </si>
  <si>
    <t>Net income</t>
  </si>
  <si>
    <t>Primary reserve</t>
  </si>
  <si>
    <t>FY 2013</t>
  </si>
  <si>
    <t>FY 2012</t>
  </si>
  <si>
    <t>composite</t>
  </si>
  <si>
    <t xml:space="preserve">‐4.5% </t>
  </si>
  <si>
    <t>FY 2011</t>
  </si>
  <si>
    <t xml:space="preserve">NEOUCOM </t>
  </si>
  <si>
    <t>FY 2010</t>
  </si>
  <si>
    <t>FY 2009</t>
  </si>
  <si>
    <t>FY 2008</t>
  </si>
  <si>
    <t>Viability ratio</t>
  </si>
  <si>
    <t>Viability score</t>
  </si>
  <si>
    <t>Net income ratio</t>
  </si>
  <si>
    <t>Net income score</t>
  </si>
  <si>
    <t>Primary reserve ratio</t>
  </si>
  <si>
    <t>Primary reserve score</t>
  </si>
  <si>
    <t>Composite score</t>
  </si>
  <si>
    <t>FY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</si>
</sst>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Calibri"/>
      <family val="2"/>
      <scheme val="minor"/>
    </font>
    <font>
      <sz val="9"/>
      <color theme="1"/>
      <name val="TT3B69o00"/>
    </font>
    <font>
      <sz val="9"/>
      <color theme="1"/>
      <name val="TT3B6Ao00"/>
    </font>
    <font>
      <sz val="9"/>
      <color theme="1"/>
      <name val="TT12C8o00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scheme val="minor"/>
    </font>
    <font>
      <sz val="9"/>
      <color theme="1"/>
      <name val="TT9B20o00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0" fontId="2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0" fontId="3" fillId="0" borderId="9" xfId="0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0" fontId="6" fillId="0" borderId="9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0" fontId="7" fillId="0" borderId="9" xfId="0" applyNumberFormat="1" applyFont="1" applyBorder="1" applyAlignment="1">
      <alignment vertical="center" wrapText="1"/>
    </xf>
    <xf numFmtId="10" fontId="0" fillId="0" borderId="0" xfId="0" applyNumberFormat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Composite!$A$1</c:f>
          <c:strCache>
            <c:ptCount val="1"/>
            <c:pt idx="0">
              <c:v>Composite score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Composite!$A$6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Composite!$B$6:$G$6</c:f>
              <c:numCache>
                <c:formatCode>General</c:formatCode>
                <c:ptCount val="6"/>
                <c:pt idx="0">
                  <c:v>4</c:v>
                </c:pt>
                <c:pt idx="1">
                  <c:v>4.5</c:v>
                </c:pt>
                <c:pt idx="2">
                  <c:v>4.2</c:v>
                </c:pt>
                <c:pt idx="3">
                  <c:v>3.9</c:v>
                </c:pt>
                <c:pt idx="4">
                  <c:v>3.2</c:v>
                </c:pt>
                <c:pt idx="5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Composite!$A$7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Composite!$B$7:$G$7</c:f>
              <c:numCache>
                <c:formatCode>General</c:formatCode>
                <c:ptCount val="6"/>
                <c:pt idx="0">
                  <c:v>1.3</c:v>
                </c:pt>
                <c:pt idx="1">
                  <c:v>3.6</c:v>
                </c:pt>
                <c:pt idx="2">
                  <c:v>4</c:v>
                </c:pt>
                <c:pt idx="3">
                  <c:v>3.1</c:v>
                </c:pt>
                <c:pt idx="4">
                  <c:v>4</c:v>
                </c:pt>
                <c:pt idx="5">
                  <c:v>2.7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Composite!$A$8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Composite!$B$8:$G$8</c:f>
              <c:numCache>
                <c:formatCode>General</c:formatCode>
                <c:ptCount val="6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3.6</c:v>
                </c:pt>
                <c:pt idx="4">
                  <c:v>2.2999999999999998</c:v>
                </c:pt>
                <c:pt idx="5">
                  <c:v>2.8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Composite!$A$9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Composite!$B$9:$G$9</c:f>
              <c:numCache>
                <c:formatCode>General</c:formatCode>
                <c:ptCount val="6"/>
                <c:pt idx="0">
                  <c:v>4.4000000000000004</c:v>
                </c:pt>
                <c:pt idx="1">
                  <c:v>4</c:v>
                </c:pt>
                <c:pt idx="2">
                  <c:v>4.7</c:v>
                </c:pt>
                <c:pt idx="3">
                  <c:v>3.9</c:v>
                </c:pt>
                <c:pt idx="4">
                  <c:v>2.9</c:v>
                </c:pt>
                <c:pt idx="5">
                  <c:v>3.9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Composite!$A$10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Composite!$B$10:$G$10</c:f>
              <c:numCache>
                <c:formatCode>General</c:formatCode>
                <c:ptCount val="6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4.2</c:v>
                </c:pt>
                <c:pt idx="4">
                  <c:v>2.9</c:v>
                </c:pt>
                <c:pt idx="5">
                  <c:v>3.1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Composite!$A$11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Composite!$B$11:$G$11</c:f>
              <c:numCache>
                <c:formatCode>General</c:formatCode>
                <c:ptCount val="6"/>
                <c:pt idx="0">
                  <c:v>4.7</c:v>
                </c:pt>
                <c:pt idx="1">
                  <c:v>4.7</c:v>
                </c:pt>
                <c:pt idx="2">
                  <c:v>5</c:v>
                </c:pt>
                <c:pt idx="3">
                  <c:v>5</c:v>
                </c:pt>
                <c:pt idx="4">
                  <c:v>4.4000000000000004</c:v>
                </c:pt>
                <c:pt idx="5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Composite!$A$12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Composite!$B$12:$G$12</c:f>
              <c:numCache>
                <c:formatCode>General</c:formatCode>
                <c:ptCount val="6"/>
                <c:pt idx="0">
                  <c:v>3.9</c:v>
                </c:pt>
                <c:pt idx="1">
                  <c:v>3.7</c:v>
                </c:pt>
                <c:pt idx="2">
                  <c:v>4.2</c:v>
                </c:pt>
                <c:pt idx="3">
                  <c:v>4.2</c:v>
                </c:pt>
                <c:pt idx="4">
                  <c:v>3.2</c:v>
                </c:pt>
                <c:pt idx="5">
                  <c:v>3.4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Composite!$A$13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Composite!$B$13:$G$13</c:f>
              <c:numCache>
                <c:formatCode>General</c:formatCode>
                <c:ptCount val="6"/>
                <c:pt idx="0">
                  <c:v>4.7</c:v>
                </c:pt>
                <c:pt idx="1">
                  <c:v>4.7</c:v>
                </c:pt>
                <c:pt idx="2">
                  <c:v>4.2</c:v>
                </c:pt>
                <c:pt idx="3">
                  <c:v>3.9</c:v>
                </c:pt>
                <c:pt idx="4">
                  <c:v>3.2</c:v>
                </c:pt>
                <c:pt idx="5">
                  <c:v>3.5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Composite!$A$14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Composite!$B$14:$G$14</c:f>
              <c:numCache>
                <c:formatCode>General</c:formatCode>
                <c:ptCount val="6"/>
                <c:pt idx="0">
                  <c:v>3.1</c:v>
                </c:pt>
                <c:pt idx="1">
                  <c:v>3.4</c:v>
                </c:pt>
                <c:pt idx="2">
                  <c:v>4</c:v>
                </c:pt>
                <c:pt idx="3">
                  <c:v>3.7</c:v>
                </c:pt>
                <c:pt idx="4">
                  <c:v>3.1</c:v>
                </c:pt>
                <c:pt idx="5">
                  <c:v>3.4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Composite!$A$15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Composite!$B$15:$G$15</c:f>
              <c:numCache>
                <c:formatCode>General</c:formatCode>
                <c:ptCount val="6"/>
                <c:pt idx="0">
                  <c:v>2.8</c:v>
                </c:pt>
                <c:pt idx="1">
                  <c:v>3.2</c:v>
                </c:pt>
                <c:pt idx="2">
                  <c:v>3.6</c:v>
                </c:pt>
                <c:pt idx="3">
                  <c:v>3.3</c:v>
                </c:pt>
                <c:pt idx="4">
                  <c:v>2</c:v>
                </c:pt>
                <c:pt idx="5">
                  <c:v>2.9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Composite!$A$16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Composite!$B$16:$G$16</c:f>
              <c:numCache>
                <c:formatCode>General</c:formatCode>
                <c:ptCount val="6"/>
                <c:pt idx="0">
                  <c:v>3.6</c:v>
                </c:pt>
                <c:pt idx="1">
                  <c:v>3.2</c:v>
                </c:pt>
                <c:pt idx="2">
                  <c:v>3.6</c:v>
                </c:pt>
                <c:pt idx="3">
                  <c:v>3.3</c:v>
                </c:pt>
                <c:pt idx="4">
                  <c:v>2.2999999999999998</c:v>
                </c:pt>
                <c:pt idx="5">
                  <c:v>2.5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Composite!$A$17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Composite!$B$17:$G$17</c:f>
              <c:numCache>
                <c:formatCode>General</c:formatCode>
                <c:ptCount val="6"/>
                <c:pt idx="0">
                  <c:v>3.5</c:v>
                </c:pt>
                <c:pt idx="1">
                  <c:v>3.3</c:v>
                </c:pt>
                <c:pt idx="2">
                  <c:v>4.2</c:v>
                </c:pt>
                <c:pt idx="3">
                  <c:v>3.9</c:v>
                </c:pt>
                <c:pt idx="4">
                  <c:v>2.6</c:v>
                </c:pt>
                <c:pt idx="5">
                  <c:v>3.3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Composite!$A$18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Composite!$B$18:$G$18</c:f>
              <c:numCache>
                <c:formatCode>General</c:formatCode>
                <c:ptCount val="6"/>
                <c:pt idx="0">
                  <c:v>3.4</c:v>
                </c:pt>
                <c:pt idx="1">
                  <c:v>3.4</c:v>
                </c:pt>
                <c:pt idx="2">
                  <c:v>4.5</c:v>
                </c:pt>
                <c:pt idx="3">
                  <c:v>4.0999999999999996</c:v>
                </c:pt>
                <c:pt idx="4">
                  <c:v>3.2</c:v>
                </c:pt>
                <c:pt idx="5">
                  <c:v>4.0999999999999996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Composite!$A$19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Composite!$B$19:$G$19</c:f>
              <c:numCache>
                <c:formatCode>General</c:formatCode>
                <c:ptCount val="6"/>
                <c:pt idx="0">
                  <c:v>3.3</c:v>
                </c:pt>
                <c:pt idx="1">
                  <c:v>2.6</c:v>
                </c:pt>
                <c:pt idx="2">
                  <c:v>2.2999999999999998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95688"/>
        <c:axId val="193498176"/>
      </c:lineChart>
      <c:catAx>
        <c:axId val="2513956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193498176"/>
        <c:crosses val="autoZero"/>
        <c:auto val="1"/>
        <c:lblAlgn val="ctr"/>
        <c:lblOffset val="100"/>
        <c:noMultiLvlLbl val="0"/>
      </c:catAx>
      <c:valAx>
        <c:axId val="1934981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1395688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Ratio'!$A$1</c:f>
          <c:strCache>
            <c:ptCount val="1"/>
            <c:pt idx="0">
              <c:v>Net income ratio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'Net Income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Ratio'!$B$6:$H$6</c:f>
              <c:numCache>
                <c:formatCode>General</c:formatCode>
                <c:ptCount val="7"/>
                <c:pt idx="0">
                  <c:v>5.1999999999999998E-2</c:v>
                </c:pt>
                <c:pt idx="1">
                  <c:v>3.2000000000000001E-2</c:v>
                </c:pt>
                <c:pt idx="2">
                  <c:v>4.4999999999999998E-2</c:v>
                </c:pt>
                <c:pt idx="3">
                  <c:v>0.17</c:v>
                </c:pt>
                <c:pt idx="4">
                  <c:v>5.8999999999999997E-2</c:v>
                </c:pt>
                <c:pt idx="5">
                  <c:v>-7.1999999999999995E-2</c:v>
                </c:pt>
                <c:pt idx="6">
                  <c:v>-1.6E-2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'Net Income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Ratio'!$B$7:$H$7</c:f>
              <c:numCache>
                <c:formatCode>General</c:formatCode>
                <c:ptCount val="7"/>
                <c:pt idx="0">
                  <c:v>-2E-3</c:v>
                </c:pt>
                <c:pt idx="1">
                  <c:v>-0.122</c:v>
                </c:pt>
                <c:pt idx="2">
                  <c:v>1.6E-2</c:v>
                </c:pt>
                <c:pt idx="3">
                  <c:v>7.8E-2</c:v>
                </c:pt>
                <c:pt idx="4">
                  <c:v>1.2999999999999999E-2</c:v>
                </c:pt>
                <c:pt idx="5">
                  <c:v>0.161</c:v>
                </c:pt>
                <c:pt idx="6">
                  <c:v>-1.7999999999999999E-2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'Net Income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Ratio'!$B$8:$H$8</c:f>
              <c:numCache>
                <c:formatCode>General</c:formatCode>
                <c:ptCount val="7"/>
                <c:pt idx="0">
                  <c:v>7.4999999999999997E-2</c:v>
                </c:pt>
                <c:pt idx="1">
                  <c:v>3.4000000000000002E-2</c:v>
                </c:pt>
                <c:pt idx="2">
                  <c:v>3.7999999999999999E-2</c:v>
                </c:pt>
                <c:pt idx="3">
                  <c:v>3.1E-2</c:v>
                </c:pt>
                <c:pt idx="4">
                  <c:v>0.08</c:v>
                </c:pt>
                <c:pt idx="5">
                  <c:v>-3.1E-2</c:v>
                </c:pt>
                <c:pt idx="6">
                  <c:v>-3.0000000000000001E-3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'Net Income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Ratio'!$B$9:$H$9</c:f>
              <c:numCache>
                <c:formatCode>General</c:formatCode>
                <c:ptCount val="7"/>
                <c:pt idx="0">
                  <c:v>0.104</c:v>
                </c:pt>
                <c:pt idx="1">
                  <c:v>5.0999999999999997E-2</c:v>
                </c:pt>
                <c:pt idx="2">
                  <c:v>1.2E-2</c:v>
                </c:pt>
                <c:pt idx="3">
                  <c:v>0.13300000000000001</c:v>
                </c:pt>
                <c:pt idx="4">
                  <c:v>6.3E-2</c:v>
                </c:pt>
                <c:pt idx="5">
                  <c:v>-0.126</c:v>
                </c:pt>
                <c:pt idx="6">
                  <c:v>-3.0000000000000001E-3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'Net Income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Ratio'!$B$10:$H$10</c:f>
              <c:numCache>
                <c:formatCode>General</c:formatCode>
                <c:ptCount val="7"/>
                <c:pt idx="0">
                  <c:v>0.20399999999999999</c:v>
                </c:pt>
                <c:pt idx="1">
                  <c:v>0.14299999999999999</c:v>
                </c:pt>
                <c:pt idx="2">
                  <c:v>7.0000000000000007E-2</c:v>
                </c:pt>
                <c:pt idx="3">
                  <c:v>0.14399999999999999</c:v>
                </c:pt>
                <c:pt idx="4">
                  <c:v>0.11799999999999999</c:v>
                </c:pt>
                <c:pt idx="5">
                  <c:v>-9.8000000000000004E-2</c:v>
                </c:pt>
                <c:pt idx="6">
                  <c:v>-1.0999999999999999E-2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'Net Income Ratio'!$A$11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Ratio'!$B$11:$H$11</c:f>
              <c:numCache>
                <c:formatCode>General</c:formatCode>
                <c:ptCount val="7"/>
                <c:pt idx="0">
                  <c:v>9.4E-2</c:v>
                </c:pt>
                <c:pt idx="1">
                  <c:v>0.13600000000000001</c:v>
                </c:pt>
                <c:pt idx="2">
                  <c:v>0.106</c:v>
                </c:pt>
                <c:pt idx="3">
                  <c:v>0.22600000000000001</c:v>
                </c:pt>
                <c:pt idx="4">
                  <c:v>0.17199999999999999</c:v>
                </c:pt>
                <c:pt idx="5">
                  <c:v>7.0000000000000001E-3</c:v>
                </c:pt>
                <c:pt idx="6">
                  <c:v>7.6999999999999999E-2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'Net Income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Ratio'!$B$12:$H$12</c:f>
              <c:numCache>
                <c:formatCode>General</c:formatCode>
                <c:ptCount val="7"/>
                <c:pt idx="0">
                  <c:v>0.13</c:v>
                </c:pt>
                <c:pt idx="1">
                  <c:v>0.10100000000000001</c:v>
                </c:pt>
                <c:pt idx="2">
                  <c:v>4.9000000000000002E-2</c:v>
                </c:pt>
                <c:pt idx="3">
                  <c:v>0.105</c:v>
                </c:pt>
                <c:pt idx="4">
                  <c:v>8.5999999999999993E-2</c:v>
                </c:pt>
                <c:pt idx="5">
                  <c:v>-9.0999999999999998E-2</c:v>
                </c:pt>
                <c:pt idx="6">
                  <c:v>-1.0999999999999999E-2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'Net Income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Ratio'!$B$13:$H$13</c:f>
              <c:numCache>
                <c:formatCode>General</c:formatCode>
                <c:ptCount val="7"/>
                <c:pt idx="0">
                  <c:v>8.6999999999999994E-2</c:v>
                </c:pt>
                <c:pt idx="1">
                  <c:v>7.2999999999999995E-2</c:v>
                </c:pt>
                <c:pt idx="2">
                  <c:v>0.09</c:v>
                </c:pt>
                <c:pt idx="3">
                  <c:v>0.152</c:v>
                </c:pt>
                <c:pt idx="4">
                  <c:v>0.10299999999999999</c:v>
                </c:pt>
                <c:pt idx="5">
                  <c:v>3.5999999999999997E-2</c:v>
                </c:pt>
                <c:pt idx="6">
                  <c:v>2.9000000000000001E-2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'Net Income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Ratio'!$B$14:$H$14</c:f>
              <c:numCache>
                <c:formatCode>General</c:formatCode>
                <c:ptCount val="7"/>
                <c:pt idx="0">
                  <c:v>4.2000000000000003E-2</c:v>
                </c:pt>
                <c:pt idx="1">
                  <c:v>-1.6E-2</c:v>
                </c:pt>
                <c:pt idx="2">
                  <c:v>-1.4E-2</c:v>
                </c:pt>
                <c:pt idx="3">
                  <c:v>4.5999999999999999E-2</c:v>
                </c:pt>
                <c:pt idx="4">
                  <c:v>3.5999999999999997E-2</c:v>
                </c:pt>
                <c:pt idx="5">
                  <c:v>-1.4999999999999999E-2</c:v>
                </c:pt>
                <c:pt idx="6">
                  <c:v>-8.0000000000000002E-3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'Net Income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Ratio'!$B$15:$H$15</c:f>
              <c:numCache>
                <c:formatCode>General</c:formatCode>
                <c:ptCount val="7"/>
                <c:pt idx="0">
                  <c:v>1.6E-2</c:v>
                </c:pt>
                <c:pt idx="1">
                  <c:v>-2.9000000000000001E-2</c:v>
                </c:pt>
                <c:pt idx="2">
                  <c:v>2.1999999999999999E-2</c:v>
                </c:pt>
                <c:pt idx="3">
                  <c:v>6.6000000000000003E-2</c:v>
                </c:pt>
                <c:pt idx="4">
                  <c:v>0.08</c:v>
                </c:pt>
                <c:pt idx="5">
                  <c:v>-1.7999999999999999E-2</c:v>
                </c:pt>
                <c:pt idx="6">
                  <c:v>1.6E-2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'Net Income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Ratio'!$B$16:$H$16</c:f>
              <c:numCache>
                <c:formatCode>General</c:formatCode>
                <c:ptCount val="7"/>
                <c:pt idx="0">
                  <c:v>9.1999999999999998E-2</c:v>
                </c:pt>
                <c:pt idx="1">
                  <c:v>9.2999999999999999E-2</c:v>
                </c:pt>
                <c:pt idx="2">
                  <c:v>0.02</c:v>
                </c:pt>
                <c:pt idx="3">
                  <c:v>0.2</c:v>
                </c:pt>
                <c:pt idx="4">
                  <c:v>5.6000000000000001E-2</c:v>
                </c:pt>
                <c:pt idx="5">
                  <c:v>-0.435</c:v>
                </c:pt>
                <c:pt idx="6">
                  <c:v>-4.9000000000000002E-2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'Net Income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Ratio'!$B$17:$H$17</c:f>
              <c:numCache>
                <c:formatCode>General</c:formatCode>
                <c:ptCount val="7"/>
                <c:pt idx="0">
                  <c:v>2.7E-2</c:v>
                </c:pt>
                <c:pt idx="1">
                  <c:v>0.01</c:v>
                </c:pt>
                <c:pt idx="2">
                  <c:v>6.0000000000000001E-3</c:v>
                </c:pt>
                <c:pt idx="3">
                  <c:v>7.9000000000000001E-2</c:v>
                </c:pt>
                <c:pt idx="4">
                  <c:v>5.2999999999999999E-2</c:v>
                </c:pt>
                <c:pt idx="5">
                  <c:v>-3.7999999999999999E-2</c:v>
                </c:pt>
                <c:pt idx="6">
                  <c:v>6.0000000000000001E-3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'Net Income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Ratio'!$B$18:$H$18</c:f>
              <c:numCache>
                <c:formatCode>General</c:formatCode>
                <c:ptCount val="7"/>
                <c:pt idx="0">
                  <c:v>-8.0000000000000002E-3</c:v>
                </c:pt>
                <c:pt idx="1">
                  <c:v>-2.1000000000000001E-2</c:v>
                </c:pt>
                <c:pt idx="2">
                  <c:v>-2.3E-2</c:v>
                </c:pt>
                <c:pt idx="3">
                  <c:v>9.1999999999999998E-2</c:v>
                </c:pt>
                <c:pt idx="4">
                  <c:v>2.9000000000000001E-2</c:v>
                </c:pt>
                <c:pt idx="5">
                  <c:v>-8.9999999999999993E-3</c:v>
                </c:pt>
                <c:pt idx="6">
                  <c:v>0.01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'Net Income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'Net Income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Ratio'!$B$19:$H$19</c:f>
              <c:numCache>
                <c:formatCode>General</c:formatCode>
                <c:ptCount val="7"/>
                <c:pt idx="0">
                  <c:v>1.2999999999999999E-2</c:v>
                </c:pt>
                <c:pt idx="1">
                  <c:v>3.0000000000000001E-3</c:v>
                </c:pt>
                <c:pt idx="2">
                  <c:v>-8.0000000000000002E-3</c:v>
                </c:pt>
                <c:pt idx="3">
                  <c:v>0</c:v>
                </c:pt>
                <c:pt idx="4">
                  <c:v>4.7E-2</c:v>
                </c:pt>
                <c:pt idx="5">
                  <c:v>2.1000000000000001E-2</c:v>
                </c:pt>
                <c:pt idx="6">
                  <c:v>2.7E-2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98536"/>
        <c:axId val="192274240"/>
      </c:lineChart>
      <c:catAx>
        <c:axId val="2516985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192274240"/>
        <c:crosses val="autoZero"/>
        <c:auto val="1"/>
        <c:lblAlgn val="ctr"/>
        <c:lblOffset val="100"/>
        <c:noMultiLvlLbl val="0"/>
      </c:catAx>
      <c:valAx>
        <c:axId val="1922742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51698536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Toledo'!$D$5:$I$5</c:f>
              <c:numCache>
                <c:formatCode>0.00%</c:formatCode>
                <c:ptCount val="6"/>
                <c:pt idx="0">
                  <c:v>0.94399999999999995</c:v>
                </c:pt>
                <c:pt idx="1">
                  <c:v>0.90400000000000003</c:v>
                </c:pt>
                <c:pt idx="2">
                  <c:v>1.0069999999999999</c:v>
                </c:pt>
                <c:pt idx="3">
                  <c:v>0.75600000000000001</c:v>
                </c:pt>
                <c:pt idx="4">
                  <c:v>0.76</c:v>
                </c:pt>
                <c:pt idx="5">
                  <c:v>0.92900000000000005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32848"/>
        <c:axId val="257133240"/>
      </c:lineChart>
      <c:catAx>
        <c:axId val="2571328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7133240"/>
        <c:crosses val="autoZero"/>
        <c:auto val="1"/>
        <c:lblAlgn val="ctr"/>
        <c:lblOffset val="100"/>
        <c:noMultiLvlLbl val="0"/>
      </c:catAx>
      <c:valAx>
        <c:axId val="25713324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713284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Toledo'!$D$6:$I$6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34024"/>
        <c:axId val="257134416"/>
      </c:lineChart>
      <c:catAx>
        <c:axId val="2571340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7134416"/>
        <c:crosses val="autoZero"/>
        <c:auto val="1"/>
        <c:lblAlgn val="ctr"/>
        <c:lblOffset val="100"/>
        <c:noMultiLvlLbl val="0"/>
      </c:catAx>
      <c:valAx>
        <c:axId val="25713441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713402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Toledo'!$D$7:$I$7</c:f>
              <c:numCache>
                <c:formatCode>0.00%</c:formatCode>
                <c:ptCount val="6"/>
                <c:pt idx="0">
                  <c:v>0.01</c:v>
                </c:pt>
                <c:pt idx="1">
                  <c:v>6.0000000000000001E-3</c:v>
                </c:pt>
                <c:pt idx="2">
                  <c:v>7.9000000000000001E-2</c:v>
                </c:pt>
                <c:pt idx="3">
                  <c:v>5.2999999999999999E-2</c:v>
                </c:pt>
                <c:pt idx="4">
                  <c:v>-3.7999999999999999E-2</c:v>
                </c:pt>
                <c:pt idx="5">
                  <c:v>6.0000000000000001E-3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35200"/>
        <c:axId val="257135592"/>
      </c:lineChart>
      <c:catAx>
        <c:axId val="25713520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7135592"/>
        <c:crosses val="autoZero"/>
        <c:auto val="1"/>
        <c:lblAlgn val="ctr"/>
        <c:lblOffset val="100"/>
        <c:noMultiLvlLbl val="0"/>
      </c:catAx>
      <c:valAx>
        <c:axId val="25713559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713520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Toledo'!$D$8:$I$8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36376"/>
        <c:axId val="257136768"/>
      </c:lineChart>
      <c:catAx>
        <c:axId val="25713637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7136768"/>
        <c:crosses val="autoZero"/>
        <c:auto val="1"/>
        <c:lblAlgn val="ctr"/>
        <c:lblOffset val="100"/>
        <c:noMultiLvlLbl val="0"/>
      </c:catAx>
      <c:valAx>
        <c:axId val="2571367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713637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Toledo'!$D$9:$I$9</c:f>
              <c:numCache>
                <c:formatCode>0.00%</c:formatCode>
                <c:ptCount val="6"/>
                <c:pt idx="0">
                  <c:v>0.36099999999999999</c:v>
                </c:pt>
                <c:pt idx="1">
                  <c:v>0.34899999999999998</c:v>
                </c:pt>
                <c:pt idx="2">
                  <c:v>0.36899999999999999</c:v>
                </c:pt>
                <c:pt idx="3">
                  <c:v>0.28299999999999997</c:v>
                </c:pt>
                <c:pt idx="4">
                  <c:v>0.24299999999999999</c:v>
                </c:pt>
                <c:pt idx="5">
                  <c:v>0.33100000000000002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37552"/>
        <c:axId val="377743240"/>
      </c:lineChart>
      <c:catAx>
        <c:axId val="25713755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743240"/>
        <c:crosses val="autoZero"/>
        <c:auto val="1"/>
        <c:lblAlgn val="ctr"/>
        <c:lblOffset val="100"/>
        <c:noMultiLvlLbl val="0"/>
      </c:catAx>
      <c:valAx>
        <c:axId val="37774324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713755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Toledo'!$D$10:$I$10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44024"/>
        <c:axId val="377744416"/>
      </c:lineChart>
      <c:catAx>
        <c:axId val="3777440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744416"/>
        <c:crosses val="autoZero"/>
        <c:auto val="1"/>
        <c:lblAlgn val="ctr"/>
        <c:lblOffset val="100"/>
        <c:noMultiLvlLbl val="0"/>
      </c:catAx>
      <c:valAx>
        <c:axId val="37774441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774402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'Wright St.'!$D$4:$I$4</c:f>
              <c:numCache>
                <c:formatCode>General</c:formatCode>
                <c:ptCount val="6"/>
                <c:pt idx="0">
                  <c:v>3.4</c:v>
                </c:pt>
                <c:pt idx="1">
                  <c:v>3.4</c:v>
                </c:pt>
                <c:pt idx="2">
                  <c:v>4.5</c:v>
                </c:pt>
                <c:pt idx="3">
                  <c:v>4.0999999999999996</c:v>
                </c:pt>
                <c:pt idx="4">
                  <c:v>3.2</c:v>
                </c:pt>
                <c:pt idx="5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45200"/>
        <c:axId val="377745592"/>
      </c:lineChart>
      <c:catAx>
        <c:axId val="37774520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745592"/>
        <c:crosses val="autoZero"/>
        <c:auto val="1"/>
        <c:lblAlgn val="ctr"/>
        <c:lblOffset val="100"/>
        <c:noMultiLvlLbl val="0"/>
      </c:catAx>
      <c:valAx>
        <c:axId val="37774559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774520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'Wright St.'!$D$5:$I$5</c:f>
              <c:numCache>
                <c:formatCode>0.00%</c:formatCode>
                <c:ptCount val="6"/>
                <c:pt idx="0">
                  <c:v>1.177</c:v>
                </c:pt>
                <c:pt idx="1">
                  <c:v>1.5609999999999999</c:v>
                </c:pt>
                <c:pt idx="2">
                  <c:v>4.2539999999999996</c:v>
                </c:pt>
                <c:pt idx="3">
                  <c:v>2.6909999999999998</c:v>
                </c:pt>
                <c:pt idx="4">
                  <c:v>2.9460000000000002</c:v>
                </c:pt>
                <c:pt idx="5">
                  <c:v>2.9729999999999999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46376"/>
        <c:axId val="377746768"/>
      </c:lineChart>
      <c:catAx>
        <c:axId val="37774637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746768"/>
        <c:crosses val="autoZero"/>
        <c:auto val="1"/>
        <c:lblAlgn val="ctr"/>
        <c:lblOffset val="100"/>
        <c:noMultiLvlLbl val="0"/>
      </c:catAx>
      <c:valAx>
        <c:axId val="37774676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774637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'Wright St.'!$D$6:$I$6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47552"/>
        <c:axId val="377747944"/>
      </c:lineChart>
      <c:catAx>
        <c:axId val="37774755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747944"/>
        <c:crosses val="autoZero"/>
        <c:auto val="1"/>
        <c:lblAlgn val="ctr"/>
        <c:lblOffset val="100"/>
        <c:noMultiLvlLbl val="0"/>
      </c:catAx>
      <c:valAx>
        <c:axId val="37774794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774755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'Wright St.'!$D$7:$I$7</c:f>
              <c:numCache>
                <c:formatCode>0.00%</c:formatCode>
                <c:ptCount val="6"/>
                <c:pt idx="0">
                  <c:v>-2.1000000000000001E-2</c:v>
                </c:pt>
                <c:pt idx="1">
                  <c:v>-2.3E-2</c:v>
                </c:pt>
                <c:pt idx="2">
                  <c:v>9.1999999999999998E-2</c:v>
                </c:pt>
                <c:pt idx="3">
                  <c:v>2.9000000000000001E-2</c:v>
                </c:pt>
                <c:pt idx="4">
                  <c:v>-8.9999999999999993E-3</c:v>
                </c:pt>
                <c:pt idx="5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48728"/>
        <c:axId val="377749120"/>
      </c:lineChart>
      <c:catAx>
        <c:axId val="3777487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749120"/>
        <c:crosses val="autoZero"/>
        <c:auto val="1"/>
        <c:lblAlgn val="ctr"/>
        <c:lblOffset val="100"/>
        <c:noMultiLvlLbl val="0"/>
      </c:catAx>
      <c:valAx>
        <c:axId val="37774912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774872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Ratio'!$A$2</c:f>
          <c:strCache>
            <c:ptCount val="1"/>
            <c:pt idx="0">
              <c:v>Net income ratio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'Net Income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Ratio'!$C$10:$H$10</c:f>
              <c:numCache>
                <c:formatCode>General</c:formatCode>
                <c:ptCount val="6"/>
                <c:pt idx="0">
                  <c:v>0.14299999999999999</c:v>
                </c:pt>
                <c:pt idx="1">
                  <c:v>7.0000000000000007E-2</c:v>
                </c:pt>
                <c:pt idx="2">
                  <c:v>0.14399999999999999</c:v>
                </c:pt>
                <c:pt idx="3">
                  <c:v>0.11799999999999999</c:v>
                </c:pt>
                <c:pt idx="4">
                  <c:v>-9.8000000000000004E-2</c:v>
                </c:pt>
                <c:pt idx="5">
                  <c:v>-1.0999999999999999E-2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'Net Income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Ratio'!$C$12:$H$12</c:f>
              <c:numCache>
                <c:formatCode>General</c:formatCode>
                <c:ptCount val="6"/>
                <c:pt idx="0">
                  <c:v>0.10100000000000001</c:v>
                </c:pt>
                <c:pt idx="1">
                  <c:v>4.9000000000000002E-2</c:v>
                </c:pt>
                <c:pt idx="2">
                  <c:v>0.105</c:v>
                </c:pt>
                <c:pt idx="3">
                  <c:v>8.5999999999999993E-2</c:v>
                </c:pt>
                <c:pt idx="4">
                  <c:v>-9.0999999999999998E-2</c:v>
                </c:pt>
                <c:pt idx="5">
                  <c:v>-1.0999999999999999E-2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'Net Income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Ratio'!$C$13:$H$13</c:f>
              <c:numCache>
                <c:formatCode>General</c:formatCode>
                <c:ptCount val="6"/>
                <c:pt idx="0">
                  <c:v>7.2999999999999995E-2</c:v>
                </c:pt>
                <c:pt idx="1">
                  <c:v>0.09</c:v>
                </c:pt>
                <c:pt idx="2">
                  <c:v>0.152</c:v>
                </c:pt>
                <c:pt idx="3">
                  <c:v>0.10299999999999999</c:v>
                </c:pt>
                <c:pt idx="4">
                  <c:v>3.5999999999999997E-2</c:v>
                </c:pt>
                <c:pt idx="5">
                  <c:v>2.9000000000000001E-2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'Net Income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Ratio'!$C$16:$H$16</c:f>
              <c:numCache>
                <c:formatCode>General</c:formatCode>
                <c:ptCount val="6"/>
                <c:pt idx="0">
                  <c:v>9.2999999999999999E-2</c:v>
                </c:pt>
                <c:pt idx="1">
                  <c:v>0.02</c:v>
                </c:pt>
                <c:pt idx="2">
                  <c:v>0.2</c:v>
                </c:pt>
                <c:pt idx="3">
                  <c:v>5.6000000000000001E-2</c:v>
                </c:pt>
                <c:pt idx="4">
                  <c:v>-0.435</c:v>
                </c:pt>
                <c:pt idx="5">
                  <c:v>-4.9000000000000002E-2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73456"/>
        <c:axId val="252085056"/>
      </c:lineChart>
      <c:catAx>
        <c:axId val="1922734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085056"/>
        <c:crosses val="autoZero"/>
        <c:auto val="1"/>
        <c:lblAlgn val="ctr"/>
        <c:lblOffset val="100"/>
        <c:noMultiLvlLbl val="0"/>
      </c:catAx>
      <c:valAx>
        <c:axId val="25208505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92273456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'Wright St.'!$D$8:$I$8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49904"/>
        <c:axId val="377750296"/>
      </c:lineChart>
      <c:catAx>
        <c:axId val="37774990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750296"/>
        <c:crosses val="autoZero"/>
        <c:auto val="1"/>
        <c:lblAlgn val="ctr"/>
        <c:lblOffset val="100"/>
        <c:noMultiLvlLbl val="0"/>
      </c:catAx>
      <c:valAx>
        <c:axId val="37775029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774990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'Wright St.'!$D$9:$I$9</c:f>
              <c:numCache>
                <c:formatCode>0.00%</c:formatCode>
                <c:ptCount val="6"/>
                <c:pt idx="0">
                  <c:v>0.307</c:v>
                </c:pt>
                <c:pt idx="1">
                  <c:v>0.32500000000000001</c:v>
                </c:pt>
                <c:pt idx="2">
                  <c:v>0.35299999999999998</c:v>
                </c:pt>
                <c:pt idx="3">
                  <c:v>0.26300000000000001</c:v>
                </c:pt>
                <c:pt idx="4">
                  <c:v>0.246</c:v>
                </c:pt>
                <c:pt idx="5">
                  <c:v>0.28899999999999998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04632"/>
        <c:axId val="378305024"/>
      </c:lineChart>
      <c:catAx>
        <c:axId val="3783046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8305024"/>
        <c:crosses val="autoZero"/>
        <c:auto val="1"/>
        <c:lblAlgn val="ctr"/>
        <c:lblOffset val="100"/>
        <c:noMultiLvlLbl val="0"/>
      </c:catAx>
      <c:valAx>
        <c:axId val="37830502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830463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'Wright St.'!$D$10:$I$10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05808"/>
        <c:axId val="378306200"/>
      </c:lineChart>
      <c:catAx>
        <c:axId val="3783058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8306200"/>
        <c:crosses val="autoZero"/>
        <c:auto val="1"/>
        <c:lblAlgn val="ctr"/>
        <c:lblOffset val="100"/>
        <c:noMultiLvlLbl val="0"/>
      </c:catAx>
      <c:valAx>
        <c:axId val="37830620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830580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'Youngstown St.'!$D$4:$I$4</c:f>
              <c:numCache>
                <c:formatCode>General</c:formatCode>
                <c:ptCount val="6"/>
                <c:pt idx="0">
                  <c:v>3.3</c:v>
                </c:pt>
                <c:pt idx="1">
                  <c:v>2.6</c:v>
                </c:pt>
                <c:pt idx="2">
                  <c:v>2.2999999999999998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06984"/>
        <c:axId val="378307376"/>
      </c:lineChart>
      <c:catAx>
        <c:axId val="3783069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8307376"/>
        <c:crosses val="autoZero"/>
        <c:auto val="1"/>
        <c:lblAlgn val="ctr"/>
        <c:lblOffset val="100"/>
        <c:noMultiLvlLbl val="0"/>
      </c:catAx>
      <c:valAx>
        <c:axId val="3783073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830698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'Youngstown St.'!$D$5:$I$5</c:f>
              <c:numCache>
                <c:formatCode>0.00%</c:formatCode>
                <c:ptCount val="6"/>
                <c:pt idx="0">
                  <c:v>0.69299999999999995</c:v>
                </c:pt>
                <c:pt idx="1">
                  <c:v>0.65400000000000003</c:v>
                </c:pt>
                <c:pt idx="2">
                  <c:v>0.59799999999999998</c:v>
                </c:pt>
                <c:pt idx="3">
                  <c:v>0.89600000000000002</c:v>
                </c:pt>
                <c:pt idx="4">
                  <c:v>1.355</c:v>
                </c:pt>
                <c:pt idx="5">
                  <c:v>2.6619999999999999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08160"/>
        <c:axId val="378308552"/>
      </c:lineChart>
      <c:catAx>
        <c:axId val="3783081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8308552"/>
        <c:crosses val="autoZero"/>
        <c:auto val="1"/>
        <c:lblAlgn val="ctr"/>
        <c:lblOffset val="100"/>
        <c:noMultiLvlLbl val="0"/>
      </c:catAx>
      <c:valAx>
        <c:axId val="37830855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830816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'Youngstown St.'!$D$6:$I$6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09336"/>
        <c:axId val="378309728"/>
      </c:lineChart>
      <c:catAx>
        <c:axId val="3783093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8309728"/>
        <c:crosses val="autoZero"/>
        <c:auto val="1"/>
        <c:lblAlgn val="ctr"/>
        <c:lblOffset val="100"/>
        <c:noMultiLvlLbl val="0"/>
      </c:catAx>
      <c:valAx>
        <c:axId val="37830972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830933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'Youngstown St.'!$D$7:$I$7</c:f>
              <c:numCache>
                <c:formatCode>0.00%</c:formatCode>
                <c:ptCount val="6"/>
                <c:pt idx="0">
                  <c:v>3.0000000000000001E-3</c:v>
                </c:pt>
                <c:pt idx="1">
                  <c:v>-8.0000000000000002E-3</c:v>
                </c:pt>
                <c:pt idx="2">
                  <c:v>0</c:v>
                </c:pt>
                <c:pt idx="3">
                  <c:v>4.7E-2</c:v>
                </c:pt>
                <c:pt idx="4">
                  <c:v>2.1000000000000001E-2</c:v>
                </c:pt>
                <c:pt idx="5">
                  <c:v>2.7E-2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10512"/>
        <c:axId val="378310904"/>
      </c:lineChart>
      <c:catAx>
        <c:axId val="3783105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8310904"/>
        <c:crosses val="autoZero"/>
        <c:auto val="1"/>
        <c:lblAlgn val="ctr"/>
        <c:lblOffset val="100"/>
        <c:noMultiLvlLbl val="0"/>
      </c:catAx>
      <c:valAx>
        <c:axId val="37831090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831051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'Youngstown St.'!$D$8:$I$8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11688"/>
        <c:axId val="378312080"/>
      </c:lineChart>
      <c:catAx>
        <c:axId val="3783116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8312080"/>
        <c:crosses val="autoZero"/>
        <c:auto val="1"/>
        <c:lblAlgn val="ctr"/>
        <c:lblOffset val="100"/>
        <c:noMultiLvlLbl val="0"/>
      </c:catAx>
      <c:valAx>
        <c:axId val="37831208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831168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'Youngstown St.'!$D$9:$I$9</c:f>
              <c:numCache>
                <c:formatCode>0.00%</c:formatCode>
                <c:ptCount val="6"/>
                <c:pt idx="0">
                  <c:v>0.25</c:v>
                </c:pt>
                <c:pt idx="1">
                  <c:v>0.24299999999999999</c:v>
                </c:pt>
                <c:pt idx="2">
                  <c:v>0.21199999999999999</c:v>
                </c:pt>
                <c:pt idx="3">
                  <c:v>0.27</c:v>
                </c:pt>
                <c:pt idx="4">
                  <c:v>0.27400000000000002</c:v>
                </c:pt>
                <c:pt idx="5">
                  <c:v>0.26900000000000002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12864"/>
        <c:axId val="378313256"/>
      </c:lineChart>
      <c:catAx>
        <c:axId val="3783128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8313256"/>
        <c:crosses val="autoZero"/>
        <c:auto val="1"/>
        <c:lblAlgn val="ctr"/>
        <c:lblOffset val="100"/>
        <c:noMultiLvlLbl val="0"/>
      </c:catAx>
      <c:valAx>
        <c:axId val="37831325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831286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'Youngstown St.'!$D$10:$I$10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14040"/>
        <c:axId val="378314432"/>
      </c:lineChart>
      <c:catAx>
        <c:axId val="3783140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8314432"/>
        <c:crosses val="autoZero"/>
        <c:auto val="1"/>
        <c:lblAlgn val="ctr"/>
        <c:lblOffset val="100"/>
        <c:noMultiLvlLbl val="0"/>
      </c:catAx>
      <c:valAx>
        <c:axId val="37831443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831404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Ratio'!$A$3</c:f>
          <c:strCache>
            <c:ptCount val="1"/>
            <c:pt idx="0">
              <c:v>Net income ratio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'Net Income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Ratio'!$C$6:$H$6</c:f>
              <c:numCache>
                <c:formatCode>General</c:formatCode>
                <c:ptCount val="6"/>
                <c:pt idx="0">
                  <c:v>3.2000000000000001E-2</c:v>
                </c:pt>
                <c:pt idx="1">
                  <c:v>4.4999999999999998E-2</c:v>
                </c:pt>
                <c:pt idx="2">
                  <c:v>0.17</c:v>
                </c:pt>
                <c:pt idx="3">
                  <c:v>5.8999999999999997E-2</c:v>
                </c:pt>
                <c:pt idx="4">
                  <c:v>-7.1999999999999995E-2</c:v>
                </c:pt>
                <c:pt idx="5">
                  <c:v>-1.6E-2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'Net Income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Ratio'!$C$7:$H$7</c:f>
              <c:numCache>
                <c:formatCode>General</c:formatCode>
                <c:ptCount val="6"/>
                <c:pt idx="0">
                  <c:v>-0.122</c:v>
                </c:pt>
                <c:pt idx="1">
                  <c:v>1.6E-2</c:v>
                </c:pt>
                <c:pt idx="2">
                  <c:v>7.8E-2</c:v>
                </c:pt>
                <c:pt idx="3">
                  <c:v>1.2999999999999999E-2</c:v>
                </c:pt>
                <c:pt idx="4">
                  <c:v>0.161</c:v>
                </c:pt>
                <c:pt idx="5">
                  <c:v>-1.7999999999999999E-2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'Net Income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Ratio'!$C$8:$H$8</c:f>
              <c:numCache>
                <c:formatCode>General</c:formatCode>
                <c:ptCount val="6"/>
                <c:pt idx="0">
                  <c:v>3.4000000000000002E-2</c:v>
                </c:pt>
                <c:pt idx="1">
                  <c:v>3.7999999999999999E-2</c:v>
                </c:pt>
                <c:pt idx="2">
                  <c:v>3.1E-2</c:v>
                </c:pt>
                <c:pt idx="3">
                  <c:v>0.08</c:v>
                </c:pt>
                <c:pt idx="4">
                  <c:v>-3.1E-2</c:v>
                </c:pt>
                <c:pt idx="5">
                  <c:v>-3.0000000000000001E-3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'Net Income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Ratio'!$C$9:$H$9</c:f>
              <c:numCache>
                <c:formatCode>General</c:formatCode>
                <c:ptCount val="6"/>
                <c:pt idx="0">
                  <c:v>5.0999999999999997E-2</c:v>
                </c:pt>
                <c:pt idx="1">
                  <c:v>1.2E-2</c:v>
                </c:pt>
                <c:pt idx="2">
                  <c:v>0.13300000000000001</c:v>
                </c:pt>
                <c:pt idx="3">
                  <c:v>6.3E-2</c:v>
                </c:pt>
                <c:pt idx="4">
                  <c:v>-0.126</c:v>
                </c:pt>
                <c:pt idx="5">
                  <c:v>-3.0000000000000001E-3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'Net Income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Ratio'!$C$14:$H$14</c:f>
              <c:numCache>
                <c:formatCode>General</c:formatCode>
                <c:ptCount val="6"/>
                <c:pt idx="0">
                  <c:v>-1.6E-2</c:v>
                </c:pt>
                <c:pt idx="1">
                  <c:v>-1.4E-2</c:v>
                </c:pt>
                <c:pt idx="2">
                  <c:v>4.5999999999999999E-2</c:v>
                </c:pt>
                <c:pt idx="3">
                  <c:v>3.5999999999999997E-2</c:v>
                </c:pt>
                <c:pt idx="4">
                  <c:v>-1.4999999999999999E-2</c:v>
                </c:pt>
                <c:pt idx="5">
                  <c:v>-8.0000000000000002E-3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'Net Income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Ratio'!$C$15:$H$15</c:f>
              <c:numCache>
                <c:formatCode>General</c:formatCode>
                <c:ptCount val="6"/>
                <c:pt idx="0">
                  <c:v>-2.9000000000000001E-2</c:v>
                </c:pt>
                <c:pt idx="1">
                  <c:v>2.1999999999999999E-2</c:v>
                </c:pt>
                <c:pt idx="2">
                  <c:v>6.6000000000000003E-2</c:v>
                </c:pt>
                <c:pt idx="3">
                  <c:v>0.08</c:v>
                </c:pt>
                <c:pt idx="4">
                  <c:v>-1.7999999999999999E-2</c:v>
                </c:pt>
                <c:pt idx="5">
                  <c:v>1.6E-2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'Net Income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Ratio'!$C$17:$H$17</c:f>
              <c:numCache>
                <c:formatCode>General</c:formatCode>
                <c:ptCount val="6"/>
                <c:pt idx="0">
                  <c:v>0.01</c:v>
                </c:pt>
                <c:pt idx="1">
                  <c:v>6.0000000000000001E-3</c:v>
                </c:pt>
                <c:pt idx="2">
                  <c:v>7.9000000000000001E-2</c:v>
                </c:pt>
                <c:pt idx="3">
                  <c:v>5.2999999999999999E-2</c:v>
                </c:pt>
                <c:pt idx="4">
                  <c:v>-3.7999999999999999E-2</c:v>
                </c:pt>
                <c:pt idx="5">
                  <c:v>6.0000000000000001E-3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'Net Income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Ratio'!$C$18:$H$18</c:f>
              <c:numCache>
                <c:formatCode>General</c:formatCode>
                <c:ptCount val="6"/>
                <c:pt idx="0">
                  <c:v>-2.1000000000000001E-2</c:v>
                </c:pt>
                <c:pt idx="1">
                  <c:v>-2.3E-2</c:v>
                </c:pt>
                <c:pt idx="2">
                  <c:v>9.1999999999999998E-2</c:v>
                </c:pt>
                <c:pt idx="3">
                  <c:v>2.9000000000000001E-2</c:v>
                </c:pt>
                <c:pt idx="4">
                  <c:v>-8.9999999999999993E-3</c:v>
                </c:pt>
                <c:pt idx="5">
                  <c:v>0.01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'Net Income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'Net Income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Ratio'!$C$19:$H$19</c:f>
              <c:numCache>
                <c:formatCode>General</c:formatCode>
                <c:ptCount val="6"/>
                <c:pt idx="0">
                  <c:v>3.0000000000000001E-3</c:v>
                </c:pt>
                <c:pt idx="1">
                  <c:v>-8.0000000000000002E-3</c:v>
                </c:pt>
                <c:pt idx="2">
                  <c:v>0</c:v>
                </c:pt>
                <c:pt idx="3">
                  <c:v>4.7E-2</c:v>
                </c:pt>
                <c:pt idx="4">
                  <c:v>2.1000000000000001E-2</c:v>
                </c:pt>
                <c:pt idx="5">
                  <c:v>2.7E-2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85840"/>
        <c:axId val="252086232"/>
      </c:lineChart>
      <c:catAx>
        <c:axId val="2520858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086232"/>
        <c:crosses val="autoZero"/>
        <c:auto val="1"/>
        <c:lblAlgn val="ctr"/>
        <c:lblOffset val="100"/>
        <c:noMultiLvlLbl val="0"/>
      </c:catAx>
      <c:valAx>
        <c:axId val="2520862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52085840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Score'!$A$1</c:f>
          <c:strCache>
            <c:ptCount val="1"/>
            <c:pt idx="0">
              <c:v>Net income score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'Net Income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Score'!$B$6:$H$6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'Net Income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Score'!$B$7:$H$7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'Net Income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Score'!$B$8:$H$8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'Net Income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Score'!$B$9:$H$9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'Net Income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Score'!$B$10:$H$10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'Net Income Score'!$A$11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Score'!$B$11:$H$11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'Net Income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Score'!$B$12:$H$12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'Net Income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Score'!$B$13:$H$13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'Net Income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Score'!$B$14:$H$14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'Net Income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Score'!$B$15:$H$15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'Net Income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Score'!$B$16:$H$16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'Net Income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Score'!$B$17:$H$17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'Net Income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Score'!$B$18:$H$18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'Net Income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'Net Income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'Net Income Score'!$B$19:$H$19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87016"/>
        <c:axId val="252087408"/>
      </c:lineChart>
      <c:catAx>
        <c:axId val="2520870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087408"/>
        <c:crosses val="autoZero"/>
        <c:auto val="1"/>
        <c:lblAlgn val="ctr"/>
        <c:lblOffset val="100"/>
        <c:noMultiLvlLbl val="0"/>
      </c:catAx>
      <c:valAx>
        <c:axId val="25208740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2087016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Score'!$A$2</c:f>
          <c:strCache>
            <c:ptCount val="1"/>
            <c:pt idx="0">
              <c:v>Net income score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'Net Income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Score'!$C$10:$H$10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'Net Income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Score'!$C$12:$H$12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'Net Income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Score'!$C$13:$H$13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'Net Income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Score'!$C$16:$H$16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88584"/>
        <c:axId val="252534720"/>
      </c:lineChart>
      <c:catAx>
        <c:axId val="2520885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534720"/>
        <c:crosses val="autoZero"/>
        <c:auto val="1"/>
        <c:lblAlgn val="ctr"/>
        <c:lblOffset val="100"/>
        <c:noMultiLvlLbl val="0"/>
      </c:catAx>
      <c:valAx>
        <c:axId val="2525347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2088584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Score'!$A$3</c:f>
          <c:strCache>
            <c:ptCount val="1"/>
            <c:pt idx="0">
              <c:v>Net income score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'Net Income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Score'!$C$6:$H$6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'Net Income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Score'!$C$7:$H$7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'Net Income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Score'!$C$8:$H$8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'Net Income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Score'!$C$9:$H$9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'Net Income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Score'!$C$14:$H$14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'Net Income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Score'!$C$15:$H$15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'Net Income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Score'!$C$17:$H$17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'Net Income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Score'!$C$18:$H$18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'Net Income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'Net Income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'Net Income Score'!$C$19:$H$19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35504"/>
        <c:axId val="252535896"/>
      </c:lineChart>
      <c:catAx>
        <c:axId val="25253550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535896"/>
        <c:crosses val="autoZero"/>
        <c:auto val="1"/>
        <c:lblAlgn val="ctr"/>
        <c:lblOffset val="100"/>
        <c:noMultiLvlLbl val="0"/>
      </c:catAx>
      <c:valAx>
        <c:axId val="25253589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2535504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Ratio'!$A$1</c:f>
          <c:strCache>
            <c:ptCount val="1"/>
            <c:pt idx="0">
              <c:v>Primary reserve ratio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'Primary Reserve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Ratio'!$B$6:$H$6</c:f>
              <c:numCache>
                <c:formatCode>General</c:formatCode>
                <c:ptCount val="7"/>
                <c:pt idx="0">
                  <c:v>0.52100000000000002</c:v>
                </c:pt>
                <c:pt idx="1">
                  <c:v>0.495</c:v>
                </c:pt>
                <c:pt idx="2">
                  <c:v>0.50900000000000001</c:v>
                </c:pt>
                <c:pt idx="3">
                  <c:v>0.49299999999999999</c:v>
                </c:pt>
                <c:pt idx="4">
                  <c:v>0.35499999999999998</c:v>
                </c:pt>
                <c:pt idx="5">
                  <c:v>0.33700000000000002</c:v>
                </c:pt>
                <c:pt idx="6">
                  <c:v>0.41799999999999998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'Primary Reserve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Ratio'!$B$7:$H$7</c:f>
              <c:numCache>
                <c:formatCode>General</c:formatCode>
                <c:ptCount val="7"/>
                <c:pt idx="0">
                  <c:v>1.7999999999999999E-2</c:v>
                </c:pt>
                <c:pt idx="1">
                  <c:v>6.0999999999999999E-2</c:v>
                </c:pt>
                <c:pt idx="2">
                  <c:v>0.128</c:v>
                </c:pt>
                <c:pt idx="3">
                  <c:v>0.13200000000000001</c:v>
                </c:pt>
                <c:pt idx="4">
                  <c:v>9.1999999999999998E-2</c:v>
                </c:pt>
                <c:pt idx="5">
                  <c:v>0.11700000000000001</c:v>
                </c:pt>
                <c:pt idx="6">
                  <c:v>8.4000000000000005E-2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'Primary Reserve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Ratio'!$B$8:$H$8</c:f>
              <c:numCache>
                <c:formatCode>General</c:formatCode>
                <c:ptCount val="7"/>
                <c:pt idx="0">
                  <c:v>0.443</c:v>
                </c:pt>
                <c:pt idx="1">
                  <c:v>0.374</c:v>
                </c:pt>
                <c:pt idx="2">
                  <c:v>0.36699999999999999</c:v>
                </c:pt>
                <c:pt idx="3">
                  <c:v>0.317</c:v>
                </c:pt>
                <c:pt idx="4">
                  <c:v>0.29699999999999999</c:v>
                </c:pt>
                <c:pt idx="5">
                  <c:v>0.24</c:v>
                </c:pt>
                <c:pt idx="6">
                  <c:v>0.30199999999999999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'Primary Reserve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Ratio'!$B$9:$H$9</c:f>
              <c:numCache>
                <c:formatCode>General</c:formatCode>
                <c:ptCount val="7"/>
                <c:pt idx="0">
                  <c:v>0.73699999999999999</c:v>
                </c:pt>
                <c:pt idx="1">
                  <c:v>0.66700000000000004</c:v>
                </c:pt>
                <c:pt idx="2">
                  <c:v>0.628</c:v>
                </c:pt>
                <c:pt idx="3">
                  <c:v>0.63</c:v>
                </c:pt>
                <c:pt idx="4">
                  <c:v>0.46</c:v>
                </c:pt>
                <c:pt idx="5">
                  <c:v>0.40500000000000003</c:v>
                </c:pt>
                <c:pt idx="6">
                  <c:v>0.60099999999999998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'Primary Reserve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Ratio'!$B$10:$H$10</c:f>
              <c:numCache>
                <c:formatCode>General</c:formatCode>
                <c:ptCount val="7"/>
                <c:pt idx="0">
                  <c:v>0.92900000000000005</c:v>
                </c:pt>
                <c:pt idx="1">
                  <c:v>0.77</c:v>
                </c:pt>
                <c:pt idx="2">
                  <c:v>0.63700000000000001</c:v>
                </c:pt>
                <c:pt idx="3">
                  <c:v>0.58199999999999996</c:v>
                </c:pt>
                <c:pt idx="4">
                  <c:v>0.42799999999999999</c:v>
                </c:pt>
                <c:pt idx="5">
                  <c:v>0.32</c:v>
                </c:pt>
                <c:pt idx="6">
                  <c:v>0.42799999999999999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'Primary Reserve Ratio'!$A$11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Ratio'!$B$11:$H$11</c:f>
              <c:numCache>
                <c:formatCode>General</c:formatCode>
                <c:ptCount val="7"/>
                <c:pt idx="0">
                  <c:v>0.91900000000000004</c:v>
                </c:pt>
                <c:pt idx="1">
                  <c:v>1.008</c:v>
                </c:pt>
                <c:pt idx="2">
                  <c:v>0.92600000000000005</c:v>
                </c:pt>
                <c:pt idx="3">
                  <c:v>0.94199999999999995</c:v>
                </c:pt>
                <c:pt idx="4">
                  <c:v>0.75</c:v>
                </c:pt>
                <c:pt idx="5">
                  <c:v>0.58099999999999996</c:v>
                </c:pt>
                <c:pt idx="6">
                  <c:v>0.60199999999999998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'Primary Reserve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Ratio'!$B$12:$H$12</c:f>
              <c:numCache>
                <c:formatCode>General</c:formatCode>
                <c:ptCount val="7"/>
                <c:pt idx="0">
                  <c:v>0.64900000000000002</c:v>
                </c:pt>
                <c:pt idx="1">
                  <c:v>0.48799999999999999</c:v>
                </c:pt>
                <c:pt idx="2">
                  <c:v>0.47699999999999998</c:v>
                </c:pt>
                <c:pt idx="3">
                  <c:v>0.45300000000000001</c:v>
                </c:pt>
                <c:pt idx="4">
                  <c:v>0.40600000000000003</c:v>
                </c:pt>
                <c:pt idx="5">
                  <c:v>0.41099999999999998</c:v>
                </c:pt>
                <c:pt idx="6">
                  <c:v>0.39600000000000002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'Primary Reserve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Ratio'!$B$13:$H$13</c:f>
              <c:numCache>
                <c:formatCode>General</c:formatCode>
                <c:ptCount val="7"/>
                <c:pt idx="0">
                  <c:v>0.52500000000000002</c:v>
                </c:pt>
                <c:pt idx="1">
                  <c:v>0.51</c:v>
                </c:pt>
                <c:pt idx="2">
                  <c:v>0.5</c:v>
                </c:pt>
                <c:pt idx="3">
                  <c:v>0.42299999999999999</c:v>
                </c:pt>
                <c:pt idx="4">
                  <c:v>0.27700000000000002</c:v>
                </c:pt>
                <c:pt idx="5">
                  <c:v>0.20599999999999999</c:v>
                </c:pt>
                <c:pt idx="6">
                  <c:v>0.25600000000000001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'Primary Reserve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Ratio'!$B$14:$H$14</c:f>
              <c:numCache>
                <c:formatCode>General</c:formatCode>
                <c:ptCount val="7"/>
                <c:pt idx="0">
                  <c:v>0.307</c:v>
                </c:pt>
                <c:pt idx="1">
                  <c:v>0.25900000000000001</c:v>
                </c:pt>
                <c:pt idx="2">
                  <c:v>0.28000000000000003</c:v>
                </c:pt>
                <c:pt idx="3">
                  <c:v>0.29799999999999999</c:v>
                </c:pt>
                <c:pt idx="4">
                  <c:v>0.28000000000000003</c:v>
                </c:pt>
                <c:pt idx="5">
                  <c:v>0.26800000000000002</c:v>
                </c:pt>
                <c:pt idx="6">
                  <c:v>0.34399999999999997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'Primary Reserve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Ratio'!$B$15:$H$15</c:f>
              <c:numCache>
                <c:formatCode>General</c:formatCode>
                <c:ptCount val="7"/>
                <c:pt idx="0">
                  <c:v>0.36099999999999999</c:v>
                </c:pt>
                <c:pt idx="1">
                  <c:v>0.312</c:v>
                </c:pt>
                <c:pt idx="2">
                  <c:v>0.32600000000000001</c:v>
                </c:pt>
                <c:pt idx="3">
                  <c:v>0.376</c:v>
                </c:pt>
                <c:pt idx="4">
                  <c:v>0.28599999999999998</c:v>
                </c:pt>
                <c:pt idx="5">
                  <c:v>0.20100000000000001</c:v>
                </c:pt>
                <c:pt idx="6">
                  <c:v>0.28100000000000003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'Primary Reserve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Ratio'!$B$16:$H$16</c:f>
              <c:numCache>
                <c:formatCode>General</c:formatCode>
                <c:ptCount val="7"/>
                <c:pt idx="0">
                  <c:v>0.47599999999999998</c:v>
                </c:pt>
                <c:pt idx="1">
                  <c:v>0.435</c:v>
                </c:pt>
                <c:pt idx="2">
                  <c:v>0.38</c:v>
                </c:pt>
                <c:pt idx="3">
                  <c:v>0.38800000000000001</c:v>
                </c:pt>
                <c:pt idx="4">
                  <c:v>0.316</c:v>
                </c:pt>
                <c:pt idx="5">
                  <c:v>0.26800000000000002</c:v>
                </c:pt>
                <c:pt idx="6">
                  <c:v>0.27400000000000002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'Primary Reserve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Ratio'!$B$17:$H$17</c:f>
              <c:numCache>
                <c:formatCode>General</c:formatCode>
                <c:ptCount val="7"/>
                <c:pt idx="0">
                  <c:v>0.373</c:v>
                </c:pt>
                <c:pt idx="1">
                  <c:v>0.36099999999999999</c:v>
                </c:pt>
                <c:pt idx="2">
                  <c:v>0.34899999999999998</c:v>
                </c:pt>
                <c:pt idx="3">
                  <c:v>0.36899999999999999</c:v>
                </c:pt>
                <c:pt idx="4">
                  <c:v>0.28299999999999997</c:v>
                </c:pt>
                <c:pt idx="5">
                  <c:v>0.24299999999999999</c:v>
                </c:pt>
                <c:pt idx="6">
                  <c:v>0.33100000000000002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'Primary Reserve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Ratio'!$B$18:$H$18</c:f>
              <c:numCache>
                <c:formatCode>General</c:formatCode>
                <c:ptCount val="7"/>
                <c:pt idx="0">
                  <c:v>0.307</c:v>
                </c:pt>
                <c:pt idx="1">
                  <c:v>0.307</c:v>
                </c:pt>
                <c:pt idx="2">
                  <c:v>0.32500000000000001</c:v>
                </c:pt>
                <c:pt idx="3">
                  <c:v>0.35299999999999998</c:v>
                </c:pt>
                <c:pt idx="4">
                  <c:v>0.26300000000000001</c:v>
                </c:pt>
                <c:pt idx="5">
                  <c:v>0.246</c:v>
                </c:pt>
                <c:pt idx="6">
                  <c:v>0.28899999999999998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'Primary Reserve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'Primary Reserve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Ratio'!$B$19:$H$19</c:f>
              <c:numCache>
                <c:formatCode>General</c:formatCode>
                <c:ptCount val="7"/>
                <c:pt idx="0">
                  <c:v>0.26200000000000001</c:v>
                </c:pt>
                <c:pt idx="1">
                  <c:v>0.25</c:v>
                </c:pt>
                <c:pt idx="2">
                  <c:v>0.24299999999999999</c:v>
                </c:pt>
                <c:pt idx="3">
                  <c:v>0.21199999999999999</c:v>
                </c:pt>
                <c:pt idx="4">
                  <c:v>0.27</c:v>
                </c:pt>
                <c:pt idx="5">
                  <c:v>0.27400000000000002</c:v>
                </c:pt>
                <c:pt idx="6">
                  <c:v>0.26900000000000002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36680"/>
        <c:axId val="252537072"/>
      </c:lineChart>
      <c:catAx>
        <c:axId val="2525366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537072"/>
        <c:crosses val="autoZero"/>
        <c:auto val="1"/>
        <c:lblAlgn val="ctr"/>
        <c:lblOffset val="100"/>
        <c:noMultiLvlLbl val="0"/>
      </c:catAx>
      <c:valAx>
        <c:axId val="2525370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52536680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Ratio'!$A$2</c:f>
          <c:strCache>
            <c:ptCount val="1"/>
            <c:pt idx="0">
              <c:v>Primary reserve ratio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'Primary Reserve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Ratio'!$C$10:$H$10</c:f>
              <c:numCache>
                <c:formatCode>General</c:formatCode>
                <c:ptCount val="6"/>
                <c:pt idx="0">
                  <c:v>0.77</c:v>
                </c:pt>
                <c:pt idx="1">
                  <c:v>0.63700000000000001</c:v>
                </c:pt>
                <c:pt idx="2">
                  <c:v>0.58199999999999996</c:v>
                </c:pt>
                <c:pt idx="3">
                  <c:v>0.42799999999999999</c:v>
                </c:pt>
                <c:pt idx="4">
                  <c:v>0.32</c:v>
                </c:pt>
                <c:pt idx="5">
                  <c:v>0.42799999999999999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'Primary Reserve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Ratio'!$C$12:$H$12</c:f>
              <c:numCache>
                <c:formatCode>General</c:formatCode>
                <c:ptCount val="6"/>
                <c:pt idx="0">
                  <c:v>0.48799999999999999</c:v>
                </c:pt>
                <c:pt idx="1">
                  <c:v>0.47699999999999998</c:v>
                </c:pt>
                <c:pt idx="2">
                  <c:v>0.45300000000000001</c:v>
                </c:pt>
                <c:pt idx="3">
                  <c:v>0.40600000000000003</c:v>
                </c:pt>
                <c:pt idx="4">
                  <c:v>0.41099999999999998</c:v>
                </c:pt>
                <c:pt idx="5">
                  <c:v>0.39600000000000002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'Primary Reserve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Ratio'!$C$13:$H$13</c:f>
              <c:numCache>
                <c:formatCode>General</c:formatCode>
                <c:ptCount val="6"/>
                <c:pt idx="0">
                  <c:v>0.51</c:v>
                </c:pt>
                <c:pt idx="1">
                  <c:v>0.5</c:v>
                </c:pt>
                <c:pt idx="2">
                  <c:v>0.42299999999999999</c:v>
                </c:pt>
                <c:pt idx="3">
                  <c:v>0.27700000000000002</c:v>
                </c:pt>
                <c:pt idx="4">
                  <c:v>0.20599999999999999</c:v>
                </c:pt>
                <c:pt idx="5">
                  <c:v>0.25600000000000001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'Primary Reserve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Ratio'!$C$16:$H$16</c:f>
              <c:numCache>
                <c:formatCode>General</c:formatCode>
                <c:ptCount val="6"/>
                <c:pt idx="0">
                  <c:v>0.435</c:v>
                </c:pt>
                <c:pt idx="1">
                  <c:v>0.38</c:v>
                </c:pt>
                <c:pt idx="2">
                  <c:v>0.38800000000000001</c:v>
                </c:pt>
                <c:pt idx="3">
                  <c:v>0.316</c:v>
                </c:pt>
                <c:pt idx="4">
                  <c:v>0.26800000000000002</c:v>
                </c:pt>
                <c:pt idx="5">
                  <c:v>0.27400000000000002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37856"/>
        <c:axId val="252538248"/>
      </c:lineChart>
      <c:catAx>
        <c:axId val="2525378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538248"/>
        <c:crosses val="autoZero"/>
        <c:auto val="1"/>
        <c:lblAlgn val="ctr"/>
        <c:lblOffset val="100"/>
        <c:noMultiLvlLbl val="0"/>
      </c:catAx>
      <c:valAx>
        <c:axId val="2525382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52537856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Ratio'!$A$3</c:f>
          <c:strCache>
            <c:ptCount val="1"/>
            <c:pt idx="0">
              <c:v>Primary reserve ratio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'Primary Reserve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Ratio'!$C$6:$H$6</c:f>
              <c:numCache>
                <c:formatCode>General</c:formatCode>
                <c:ptCount val="6"/>
                <c:pt idx="0">
                  <c:v>0.495</c:v>
                </c:pt>
                <c:pt idx="1">
                  <c:v>0.50900000000000001</c:v>
                </c:pt>
                <c:pt idx="2">
                  <c:v>0.49299999999999999</c:v>
                </c:pt>
                <c:pt idx="3">
                  <c:v>0.35499999999999998</c:v>
                </c:pt>
                <c:pt idx="4">
                  <c:v>0.33700000000000002</c:v>
                </c:pt>
                <c:pt idx="5">
                  <c:v>0.41799999999999998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'Primary Reserve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Ratio'!$C$7:$H$7</c:f>
              <c:numCache>
                <c:formatCode>General</c:formatCode>
                <c:ptCount val="6"/>
                <c:pt idx="0">
                  <c:v>6.0999999999999999E-2</c:v>
                </c:pt>
                <c:pt idx="1">
                  <c:v>0.128</c:v>
                </c:pt>
                <c:pt idx="2">
                  <c:v>0.13200000000000001</c:v>
                </c:pt>
                <c:pt idx="3">
                  <c:v>9.1999999999999998E-2</c:v>
                </c:pt>
                <c:pt idx="4">
                  <c:v>0.11700000000000001</c:v>
                </c:pt>
                <c:pt idx="5">
                  <c:v>8.4000000000000005E-2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'Primary Reserve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Ratio'!$C$8:$H$8</c:f>
              <c:numCache>
                <c:formatCode>General</c:formatCode>
                <c:ptCount val="6"/>
                <c:pt idx="0">
                  <c:v>0.374</c:v>
                </c:pt>
                <c:pt idx="1">
                  <c:v>0.36699999999999999</c:v>
                </c:pt>
                <c:pt idx="2">
                  <c:v>0.317</c:v>
                </c:pt>
                <c:pt idx="3">
                  <c:v>0.29699999999999999</c:v>
                </c:pt>
                <c:pt idx="4">
                  <c:v>0.24</c:v>
                </c:pt>
                <c:pt idx="5">
                  <c:v>0.30199999999999999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'Primary Reserve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Ratio'!$C$9:$H$9</c:f>
              <c:numCache>
                <c:formatCode>General</c:formatCode>
                <c:ptCount val="6"/>
                <c:pt idx="0">
                  <c:v>0.66700000000000004</c:v>
                </c:pt>
                <c:pt idx="1">
                  <c:v>0.628</c:v>
                </c:pt>
                <c:pt idx="2">
                  <c:v>0.63</c:v>
                </c:pt>
                <c:pt idx="3">
                  <c:v>0.46</c:v>
                </c:pt>
                <c:pt idx="4">
                  <c:v>0.40500000000000003</c:v>
                </c:pt>
                <c:pt idx="5">
                  <c:v>0.60099999999999998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'Primary Reserve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Ratio'!$C$14:$H$14</c:f>
              <c:numCache>
                <c:formatCode>General</c:formatCode>
                <c:ptCount val="6"/>
                <c:pt idx="0">
                  <c:v>0.25900000000000001</c:v>
                </c:pt>
                <c:pt idx="1">
                  <c:v>0.28000000000000003</c:v>
                </c:pt>
                <c:pt idx="2">
                  <c:v>0.29799999999999999</c:v>
                </c:pt>
                <c:pt idx="3">
                  <c:v>0.28000000000000003</c:v>
                </c:pt>
                <c:pt idx="4">
                  <c:v>0.26800000000000002</c:v>
                </c:pt>
                <c:pt idx="5">
                  <c:v>0.34399999999999997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'Primary Reserve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Ratio'!$C$15:$H$15</c:f>
              <c:numCache>
                <c:formatCode>General</c:formatCode>
                <c:ptCount val="6"/>
                <c:pt idx="0">
                  <c:v>0.312</c:v>
                </c:pt>
                <c:pt idx="1">
                  <c:v>0.32600000000000001</c:v>
                </c:pt>
                <c:pt idx="2">
                  <c:v>0.376</c:v>
                </c:pt>
                <c:pt idx="3">
                  <c:v>0.28599999999999998</c:v>
                </c:pt>
                <c:pt idx="4">
                  <c:v>0.20100000000000001</c:v>
                </c:pt>
                <c:pt idx="5">
                  <c:v>0.28100000000000003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'Primary Reserve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Ratio'!$C$17:$H$17</c:f>
              <c:numCache>
                <c:formatCode>General</c:formatCode>
                <c:ptCount val="6"/>
                <c:pt idx="0">
                  <c:v>0.36099999999999999</c:v>
                </c:pt>
                <c:pt idx="1">
                  <c:v>0.34899999999999998</c:v>
                </c:pt>
                <c:pt idx="2">
                  <c:v>0.36899999999999999</c:v>
                </c:pt>
                <c:pt idx="3">
                  <c:v>0.28299999999999997</c:v>
                </c:pt>
                <c:pt idx="4">
                  <c:v>0.24299999999999999</c:v>
                </c:pt>
                <c:pt idx="5">
                  <c:v>0.33100000000000002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'Primary Reserve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Ratio'!$C$18:$H$18</c:f>
              <c:numCache>
                <c:formatCode>General</c:formatCode>
                <c:ptCount val="6"/>
                <c:pt idx="0">
                  <c:v>0.307</c:v>
                </c:pt>
                <c:pt idx="1">
                  <c:v>0.32500000000000001</c:v>
                </c:pt>
                <c:pt idx="2">
                  <c:v>0.35299999999999998</c:v>
                </c:pt>
                <c:pt idx="3">
                  <c:v>0.26300000000000001</c:v>
                </c:pt>
                <c:pt idx="4">
                  <c:v>0.246</c:v>
                </c:pt>
                <c:pt idx="5">
                  <c:v>0.28899999999999998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'Primary Reserve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'Primary Reserve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Ratio'!$C$19:$H$19</c:f>
              <c:numCache>
                <c:formatCode>General</c:formatCode>
                <c:ptCount val="6"/>
                <c:pt idx="0">
                  <c:v>0.25</c:v>
                </c:pt>
                <c:pt idx="1">
                  <c:v>0.24299999999999999</c:v>
                </c:pt>
                <c:pt idx="2">
                  <c:v>0.21199999999999999</c:v>
                </c:pt>
                <c:pt idx="3">
                  <c:v>0.27</c:v>
                </c:pt>
                <c:pt idx="4">
                  <c:v>0.27400000000000002</c:v>
                </c:pt>
                <c:pt idx="5">
                  <c:v>0.26900000000000002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00080"/>
        <c:axId val="252900472"/>
      </c:lineChart>
      <c:catAx>
        <c:axId val="2529000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900472"/>
        <c:crosses val="autoZero"/>
        <c:auto val="1"/>
        <c:lblAlgn val="ctr"/>
        <c:lblOffset val="100"/>
        <c:noMultiLvlLbl val="0"/>
      </c:catAx>
      <c:valAx>
        <c:axId val="2529004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52900080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Score'!$A$1</c:f>
          <c:strCache>
            <c:ptCount val="1"/>
            <c:pt idx="0">
              <c:v>Primary reserve score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'Primary Reserve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Score'!$B$6:$H$6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'Primary Reserve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Score'!$B$7:$H$7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'Primary Reserve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Score'!$B$8:$H$8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'Primary Reserve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Score'!$B$9:$H$9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'Primary Reserve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Score'!$B$10:$H$10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'Primary Reserve Score'!$A$11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Score'!$B$11:$H$11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'Primary Reserve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Score'!$B$12:$H$12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'Primary Reserve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Score'!$B$13:$H$13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'Primary Reserve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Score'!$B$14:$H$14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'Primary Reserve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Score'!$B$15:$H$15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'Primary Reserve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Score'!$B$16:$H$16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'Primary Reserve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Score'!$B$17:$H$17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'Primary Reserve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Score'!$B$18:$H$18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'Primary Reserve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'Primary Reserve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'Primary Reserve Score'!$B$19:$H$19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01256"/>
        <c:axId val="252901648"/>
      </c:lineChart>
      <c:catAx>
        <c:axId val="252901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901648"/>
        <c:crosses val="autoZero"/>
        <c:auto val="1"/>
        <c:lblAlgn val="ctr"/>
        <c:lblOffset val="100"/>
        <c:noMultiLvlLbl val="0"/>
      </c:catAx>
      <c:valAx>
        <c:axId val="252901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2901256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Composite!$A$2</c:f>
          <c:strCache>
            <c:ptCount val="1"/>
            <c:pt idx="0">
              <c:v>Composite score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Composite!$A$10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Composite!$B$10:$G$10</c:f>
              <c:numCache>
                <c:formatCode>General</c:formatCode>
                <c:ptCount val="6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4.2</c:v>
                </c:pt>
                <c:pt idx="4">
                  <c:v>2.9</c:v>
                </c:pt>
                <c:pt idx="5">
                  <c:v>3.1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Composite!$A$12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Composite!$B$12:$G$12</c:f>
              <c:numCache>
                <c:formatCode>General</c:formatCode>
                <c:ptCount val="6"/>
                <c:pt idx="0">
                  <c:v>3.9</c:v>
                </c:pt>
                <c:pt idx="1">
                  <c:v>3.7</c:v>
                </c:pt>
                <c:pt idx="2">
                  <c:v>4.2</c:v>
                </c:pt>
                <c:pt idx="3">
                  <c:v>4.2</c:v>
                </c:pt>
                <c:pt idx="4">
                  <c:v>3.2</c:v>
                </c:pt>
                <c:pt idx="5">
                  <c:v>3.4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Composite!$A$13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Composite!$B$13:$G$13</c:f>
              <c:numCache>
                <c:formatCode>General</c:formatCode>
                <c:ptCount val="6"/>
                <c:pt idx="0">
                  <c:v>4.7</c:v>
                </c:pt>
                <c:pt idx="1">
                  <c:v>4.7</c:v>
                </c:pt>
                <c:pt idx="2">
                  <c:v>4.2</c:v>
                </c:pt>
                <c:pt idx="3">
                  <c:v>3.9</c:v>
                </c:pt>
                <c:pt idx="4">
                  <c:v>3.2</c:v>
                </c:pt>
                <c:pt idx="5">
                  <c:v>3.5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Composite!$A$16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Composite!$B$16:$G$16</c:f>
              <c:numCache>
                <c:formatCode>General</c:formatCode>
                <c:ptCount val="6"/>
                <c:pt idx="0">
                  <c:v>3.6</c:v>
                </c:pt>
                <c:pt idx="1">
                  <c:v>3.2</c:v>
                </c:pt>
                <c:pt idx="2">
                  <c:v>3.6</c:v>
                </c:pt>
                <c:pt idx="3">
                  <c:v>3.3</c:v>
                </c:pt>
                <c:pt idx="4">
                  <c:v>2.2999999999999998</c:v>
                </c:pt>
                <c:pt idx="5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2888"/>
        <c:axId val="250100848"/>
      </c:lineChart>
      <c:catAx>
        <c:axId val="2498828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0100848"/>
        <c:crosses val="autoZero"/>
        <c:auto val="1"/>
        <c:lblAlgn val="ctr"/>
        <c:lblOffset val="100"/>
        <c:noMultiLvlLbl val="0"/>
      </c:catAx>
      <c:valAx>
        <c:axId val="2501008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882888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Score'!$A$2</c:f>
          <c:strCache>
            <c:ptCount val="1"/>
            <c:pt idx="0">
              <c:v>Primary reserve score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'Primary Reserve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Score'!$C$10:$H$10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'Primary Reserve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Score'!$C$12:$H$12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'Primary Reserve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Score'!$C$13:$H$13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'Primary Reserve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Score'!$C$16:$H$16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02432"/>
        <c:axId val="252902824"/>
      </c:lineChart>
      <c:catAx>
        <c:axId val="2529024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2902824"/>
        <c:crosses val="autoZero"/>
        <c:auto val="1"/>
        <c:lblAlgn val="ctr"/>
        <c:lblOffset val="100"/>
        <c:noMultiLvlLbl val="0"/>
      </c:catAx>
      <c:valAx>
        <c:axId val="25290282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2902432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Score'!$A$3</c:f>
          <c:strCache>
            <c:ptCount val="1"/>
            <c:pt idx="0">
              <c:v>Primary reserve score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'Primary Reserve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Score'!$C$6:$H$6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'Primary Reserve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Score'!$C$7:$H$7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'Primary Reserve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Score'!$C$8:$H$8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'Primary Reserve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Score'!$C$9:$H$9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'Primary Reserve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Score'!$C$14:$H$14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'Primary Reserve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Score'!$C$15:$H$15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'Primary Reserve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Score'!$C$17:$H$17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'Primary Reserve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Score'!$C$18:$H$18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'Primary Reserve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'Primary Reserve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'Primary Reserve Score'!$C$19:$H$19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99536"/>
        <c:axId val="253699928"/>
      </c:lineChart>
      <c:catAx>
        <c:axId val="2536995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3699928"/>
        <c:crosses val="autoZero"/>
        <c:auto val="1"/>
        <c:lblAlgn val="ctr"/>
        <c:lblOffset val="100"/>
        <c:noMultiLvlLbl val="0"/>
      </c:catAx>
      <c:valAx>
        <c:axId val="25369992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3699536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BGSU!$D$4:$I$4</c:f>
              <c:numCache>
                <c:formatCode>General</c:formatCode>
                <c:ptCount val="6"/>
                <c:pt idx="0">
                  <c:v>4</c:v>
                </c:pt>
                <c:pt idx="1">
                  <c:v>4.5</c:v>
                </c:pt>
                <c:pt idx="2">
                  <c:v>4.2</c:v>
                </c:pt>
                <c:pt idx="3">
                  <c:v>3.9</c:v>
                </c:pt>
                <c:pt idx="4">
                  <c:v>3.2</c:v>
                </c:pt>
                <c:pt idx="5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00712"/>
        <c:axId val="253701104"/>
      </c:lineChart>
      <c:catAx>
        <c:axId val="2537007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3701104"/>
        <c:crosses val="autoZero"/>
        <c:auto val="1"/>
        <c:lblAlgn val="ctr"/>
        <c:lblOffset val="100"/>
        <c:noMultiLvlLbl val="0"/>
      </c:catAx>
      <c:valAx>
        <c:axId val="25370110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370071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BGSU!$D$5:$I$5</c:f>
              <c:numCache>
                <c:formatCode>0.00%</c:formatCode>
                <c:ptCount val="6"/>
                <c:pt idx="0">
                  <c:v>1.4730000000000001</c:v>
                </c:pt>
                <c:pt idx="1">
                  <c:v>1.4059999999999999</c:v>
                </c:pt>
                <c:pt idx="2">
                  <c:v>1.2909999999999999</c:v>
                </c:pt>
                <c:pt idx="3">
                  <c:v>0.90700000000000003</c:v>
                </c:pt>
                <c:pt idx="4">
                  <c:v>1.5149999999999999</c:v>
                </c:pt>
                <c:pt idx="5">
                  <c:v>1.911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01888"/>
        <c:axId val="253702280"/>
      </c:lineChart>
      <c:catAx>
        <c:axId val="2537018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3702280"/>
        <c:crosses val="autoZero"/>
        <c:auto val="1"/>
        <c:lblAlgn val="ctr"/>
        <c:lblOffset val="100"/>
        <c:noMultiLvlLbl val="0"/>
      </c:catAx>
      <c:valAx>
        <c:axId val="25370228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370188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BGSU!$D$6:$I$6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03064"/>
        <c:axId val="253425088"/>
      </c:lineChart>
      <c:catAx>
        <c:axId val="2537030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3425088"/>
        <c:crosses val="autoZero"/>
        <c:auto val="1"/>
        <c:lblAlgn val="ctr"/>
        <c:lblOffset val="100"/>
        <c:noMultiLvlLbl val="0"/>
      </c:catAx>
      <c:valAx>
        <c:axId val="25342508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370306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BGSU!$D$7:$I$7</c:f>
              <c:numCache>
                <c:formatCode>0.00%</c:formatCode>
                <c:ptCount val="6"/>
                <c:pt idx="0">
                  <c:v>3.2000000000000001E-2</c:v>
                </c:pt>
                <c:pt idx="1">
                  <c:v>4.4999999999999998E-2</c:v>
                </c:pt>
                <c:pt idx="2">
                  <c:v>0.17</c:v>
                </c:pt>
                <c:pt idx="3">
                  <c:v>5.8999999999999997E-2</c:v>
                </c:pt>
                <c:pt idx="4">
                  <c:v>-7.1999999999999995E-2</c:v>
                </c:pt>
                <c:pt idx="5">
                  <c:v>-1.6E-2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25872"/>
        <c:axId val="253426264"/>
      </c:lineChart>
      <c:catAx>
        <c:axId val="25342587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3426264"/>
        <c:crosses val="autoZero"/>
        <c:auto val="1"/>
        <c:lblAlgn val="ctr"/>
        <c:lblOffset val="100"/>
        <c:noMultiLvlLbl val="0"/>
      </c:catAx>
      <c:valAx>
        <c:axId val="25342626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342587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BGSU!$D$8:$I$8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27048"/>
        <c:axId val="253427440"/>
      </c:lineChart>
      <c:catAx>
        <c:axId val="2534270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3427440"/>
        <c:crosses val="autoZero"/>
        <c:auto val="1"/>
        <c:lblAlgn val="ctr"/>
        <c:lblOffset val="100"/>
        <c:noMultiLvlLbl val="0"/>
      </c:catAx>
      <c:valAx>
        <c:axId val="25342744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342704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BGSU!$D$9:$I$9</c:f>
              <c:numCache>
                <c:formatCode>0.00%</c:formatCode>
                <c:ptCount val="6"/>
                <c:pt idx="0">
                  <c:v>0.495</c:v>
                </c:pt>
                <c:pt idx="1">
                  <c:v>0.50900000000000001</c:v>
                </c:pt>
                <c:pt idx="2">
                  <c:v>0.49299999999999999</c:v>
                </c:pt>
                <c:pt idx="3">
                  <c:v>0.35499999999999998</c:v>
                </c:pt>
                <c:pt idx="4">
                  <c:v>0.33700000000000002</c:v>
                </c:pt>
                <c:pt idx="5">
                  <c:v>0.41799999999999998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28224"/>
        <c:axId val="253428616"/>
      </c:lineChart>
      <c:catAx>
        <c:axId val="2534282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3428616"/>
        <c:crosses val="autoZero"/>
        <c:auto val="1"/>
        <c:lblAlgn val="ctr"/>
        <c:lblOffset val="100"/>
        <c:noMultiLvlLbl val="0"/>
      </c:catAx>
      <c:valAx>
        <c:axId val="25342861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342822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BGSU!$D$10:$I$10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12840"/>
        <c:axId val="253613232"/>
      </c:lineChart>
      <c:catAx>
        <c:axId val="2536128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3613232"/>
        <c:crosses val="autoZero"/>
        <c:auto val="1"/>
        <c:lblAlgn val="ctr"/>
        <c:lblOffset val="100"/>
        <c:noMultiLvlLbl val="0"/>
      </c:catAx>
      <c:valAx>
        <c:axId val="25361323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361284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'Central St.'!$D$4:$I$4</c:f>
              <c:numCache>
                <c:formatCode>General</c:formatCode>
                <c:ptCount val="6"/>
                <c:pt idx="0">
                  <c:v>1.3</c:v>
                </c:pt>
                <c:pt idx="1">
                  <c:v>3.6</c:v>
                </c:pt>
                <c:pt idx="2">
                  <c:v>4</c:v>
                </c:pt>
                <c:pt idx="3">
                  <c:v>3.1</c:v>
                </c:pt>
                <c:pt idx="4">
                  <c:v>4</c:v>
                </c:pt>
                <c:pt idx="5">
                  <c:v>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14016"/>
        <c:axId val="253614408"/>
      </c:lineChart>
      <c:catAx>
        <c:axId val="2536140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3614408"/>
        <c:crosses val="autoZero"/>
        <c:auto val="1"/>
        <c:lblAlgn val="ctr"/>
        <c:lblOffset val="100"/>
        <c:noMultiLvlLbl val="0"/>
      </c:catAx>
      <c:valAx>
        <c:axId val="25361440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361401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Composite!$A$3</c:f>
          <c:strCache>
            <c:ptCount val="1"/>
            <c:pt idx="0">
              <c:v>Composite score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Composite!$A$6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Composite!$B$6:$G$6</c:f>
              <c:numCache>
                <c:formatCode>General</c:formatCode>
                <c:ptCount val="6"/>
                <c:pt idx="0">
                  <c:v>4</c:v>
                </c:pt>
                <c:pt idx="1">
                  <c:v>4.5</c:v>
                </c:pt>
                <c:pt idx="2">
                  <c:v>4.2</c:v>
                </c:pt>
                <c:pt idx="3">
                  <c:v>3.9</c:v>
                </c:pt>
                <c:pt idx="4">
                  <c:v>3.2</c:v>
                </c:pt>
                <c:pt idx="5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Composite!$A$7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Composite!$B$7:$G$7</c:f>
              <c:numCache>
                <c:formatCode>General</c:formatCode>
                <c:ptCount val="6"/>
                <c:pt idx="0">
                  <c:v>1.3</c:v>
                </c:pt>
                <c:pt idx="1">
                  <c:v>3.6</c:v>
                </c:pt>
                <c:pt idx="2">
                  <c:v>4</c:v>
                </c:pt>
                <c:pt idx="3">
                  <c:v>3.1</c:v>
                </c:pt>
                <c:pt idx="4">
                  <c:v>4</c:v>
                </c:pt>
                <c:pt idx="5">
                  <c:v>2.7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Composite!$A$8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Composite!$B$8:$G$8</c:f>
              <c:numCache>
                <c:formatCode>General</c:formatCode>
                <c:ptCount val="6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3.6</c:v>
                </c:pt>
                <c:pt idx="4">
                  <c:v>2.2999999999999998</c:v>
                </c:pt>
                <c:pt idx="5">
                  <c:v>2.8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Composite!$A$9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Composite!$B$9:$G$9</c:f>
              <c:numCache>
                <c:formatCode>General</c:formatCode>
                <c:ptCount val="6"/>
                <c:pt idx="0">
                  <c:v>4.4000000000000004</c:v>
                </c:pt>
                <c:pt idx="1">
                  <c:v>4</c:v>
                </c:pt>
                <c:pt idx="2">
                  <c:v>4.7</c:v>
                </c:pt>
                <c:pt idx="3">
                  <c:v>3.9</c:v>
                </c:pt>
                <c:pt idx="4">
                  <c:v>2.9</c:v>
                </c:pt>
                <c:pt idx="5">
                  <c:v>3.9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Composite!$A$14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Composite!$B$14:$G$14</c:f>
              <c:numCache>
                <c:formatCode>General</c:formatCode>
                <c:ptCount val="6"/>
                <c:pt idx="0">
                  <c:v>3.1</c:v>
                </c:pt>
                <c:pt idx="1">
                  <c:v>3.4</c:v>
                </c:pt>
                <c:pt idx="2">
                  <c:v>4</c:v>
                </c:pt>
                <c:pt idx="3">
                  <c:v>3.7</c:v>
                </c:pt>
                <c:pt idx="4">
                  <c:v>3.1</c:v>
                </c:pt>
                <c:pt idx="5">
                  <c:v>3.4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Composite!$A$15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Composite!$B$15:$G$15</c:f>
              <c:numCache>
                <c:formatCode>General</c:formatCode>
                <c:ptCount val="6"/>
                <c:pt idx="0">
                  <c:v>2.8</c:v>
                </c:pt>
                <c:pt idx="1">
                  <c:v>3.2</c:v>
                </c:pt>
                <c:pt idx="2">
                  <c:v>3.6</c:v>
                </c:pt>
                <c:pt idx="3">
                  <c:v>3.3</c:v>
                </c:pt>
                <c:pt idx="4">
                  <c:v>2</c:v>
                </c:pt>
                <c:pt idx="5">
                  <c:v>2.9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Composite!$A$17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Composite!$B$17:$G$17</c:f>
              <c:numCache>
                <c:formatCode>General</c:formatCode>
                <c:ptCount val="6"/>
                <c:pt idx="0">
                  <c:v>3.5</c:v>
                </c:pt>
                <c:pt idx="1">
                  <c:v>3.3</c:v>
                </c:pt>
                <c:pt idx="2">
                  <c:v>4.2</c:v>
                </c:pt>
                <c:pt idx="3">
                  <c:v>3.9</c:v>
                </c:pt>
                <c:pt idx="4">
                  <c:v>2.6</c:v>
                </c:pt>
                <c:pt idx="5">
                  <c:v>3.3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Composite!$A$18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Composite!$B$18:$G$18</c:f>
              <c:numCache>
                <c:formatCode>General</c:formatCode>
                <c:ptCount val="6"/>
                <c:pt idx="0">
                  <c:v>3.4</c:v>
                </c:pt>
                <c:pt idx="1">
                  <c:v>3.4</c:v>
                </c:pt>
                <c:pt idx="2">
                  <c:v>4.5</c:v>
                </c:pt>
                <c:pt idx="3">
                  <c:v>4.0999999999999996</c:v>
                </c:pt>
                <c:pt idx="4">
                  <c:v>3.2</c:v>
                </c:pt>
                <c:pt idx="5">
                  <c:v>4.0999999999999996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Composite!$A$19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Composite!$B$5:$G$5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Composite!$B$19:$G$19</c:f>
              <c:numCache>
                <c:formatCode>General</c:formatCode>
                <c:ptCount val="6"/>
                <c:pt idx="0">
                  <c:v>3.3</c:v>
                </c:pt>
                <c:pt idx="1">
                  <c:v>2.6</c:v>
                </c:pt>
                <c:pt idx="2">
                  <c:v>2.2999999999999998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76664"/>
        <c:axId val="251164088"/>
      </c:lineChart>
      <c:catAx>
        <c:axId val="2511766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1164088"/>
        <c:crosses val="autoZero"/>
        <c:auto val="1"/>
        <c:lblAlgn val="ctr"/>
        <c:lblOffset val="100"/>
        <c:noMultiLvlLbl val="0"/>
      </c:catAx>
      <c:valAx>
        <c:axId val="25116408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1176664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'Central St.'!$D$5:$I$5</c:f>
              <c:numCache>
                <c:formatCode>0.00%</c:formatCode>
                <c:ptCount val="6"/>
                <c:pt idx="0">
                  <c:v>0.21199999999999999</c:v>
                </c:pt>
                <c:pt idx="1">
                  <c:v>4.4429999999999996</c:v>
                </c:pt>
                <c:pt idx="2">
                  <c:v>5.234</c:v>
                </c:pt>
                <c:pt idx="3">
                  <c:v>3.6139999999999999</c:v>
                </c:pt>
                <c:pt idx="4">
                  <c:v>3.8929999999999998</c:v>
                </c:pt>
                <c:pt idx="5">
                  <c:v>2.5739999999999998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15192"/>
        <c:axId val="253615584"/>
      </c:lineChart>
      <c:catAx>
        <c:axId val="2536151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3615584"/>
        <c:crosses val="autoZero"/>
        <c:auto val="1"/>
        <c:lblAlgn val="ctr"/>
        <c:lblOffset val="100"/>
        <c:noMultiLvlLbl val="0"/>
      </c:catAx>
      <c:valAx>
        <c:axId val="25361558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361519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'Central St.'!$D$6:$I$6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34904"/>
        <c:axId val="194235296"/>
      </c:lineChart>
      <c:catAx>
        <c:axId val="19423490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4235296"/>
        <c:crosses val="autoZero"/>
        <c:auto val="1"/>
        <c:lblAlgn val="ctr"/>
        <c:lblOffset val="100"/>
        <c:noMultiLvlLbl val="0"/>
      </c:catAx>
      <c:valAx>
        <c:axId val="19423529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19423490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'Central St.'!$D$7:$I$7</c:f>
              <c:numCache>
                <c:formatCode>0.00%</c:formatCode>
                <c:ptCount val="6"/>
                <c:pt idx="0">
                  <c:v>-0.122</c:v>
                </c:pt>
                <c:pt idx="1">
                  <c:v>1.6E-2</c:v>
                </c:pt>
                <c:pt idx="2">
                  <c:v>7.8E-2</c:v>
                </c:pt>
                <c:pt idx="3">
                  <c:v>1.2999999999999999E-2</c:v>
                </c:pt>
                <c:pt idx="4">
                  <c:v>0.161</c:v>
                </c:pt>
                <c:pt idx="5">
                  <c:v>-1.7999999999999999E-2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36080"/>
        <c:axId val="194236472"/>
      </c:lineChart>
      <c:catAx>
        <c:axId val="1942360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4236472"/>
        <c:crosses val="autoZero"/>
        <c:auto val="1"/>
        <c:lblAlgn val="ctr"/>
        <c:lblOffset val="100"/>
        <c:noMultiLvlLbl val="0"/>
      </c:catAx>
      <c:valAx>
        <c:axId val="19423647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19423608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'Central St.'!$D$8:$I$8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37256"/>
        <c:axId val="194237648"/>
      </c:lineChart>
      <c:catAx>
        <c:axId val="194237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4237648"/>
        <c:crosses val="autoZero"/>
        <c:auto val="1"/>
        <c:lblAlgn val="ctr"/>
        <c:lblOffset val="100"/>
        <c:noMultiLvlLbl val="0"/>
      </c:catAx>
      <c:valAx>
        <c:axId val="19423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19423725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'Central St.'!$D$9:$I$9</c:f>
              <c:numCache>
                <c:formatCode>0.00%</c:formatCode>
                <c:ptCount val="6"/>
                <c:pt idx="0">
                  <c:v>6.0999999999999999E-2</c:v>
                </c:pt>
                <c:pt idx="1">
                  <c:v>0.128</c:v>
                </c:pt>
                <c:pt idx="2">
                  <c:v>0.13200000000000001</c:v>
                </c:pt>
                <c:pt idx="3">
                  <c:v>9.1999999999999998E-2</c:v>
                </c:pt>
                <c:pt idx="4">
                  <c:v>0.11700000000000001</c:v>
                </c:pt>
                <c:pt idx="5">
                  <c:v>8.4000000000000005E-2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38432"/>
        <c:axId val="254164776"/>
      </c:lineChart>
      <c:catAx>
        <c:axId val="1942384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164776"/>
        <c:crosses val="autoZero"/>
        <c:auto val="1"/>
        <c:lblAlgn val="ctr"/>
        <c:lblOffset val="100"/>
        <c:noMultiLvlLbl val="0"/>
      </c:catAx>
      <c:valAx>
        <c:axId val="25416477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19423843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'Central St.'!$D$10:$I$10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65560"/>
        <c:axId val="254165952"/>
      </c:lineChart>
      <c:catAx>
        <c:axId val="2541655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165952"/>
        <c:crosses val="autoZero"/>
        <c:auto val="1"/>
        <c:lblAlgn val="ctr"/>
        <c:lblOffset val="100"/>
        <c:noMultiLvlLbl val="0"/>
      </c:catAx>
      <c:valAx>
        <c:axId val="2541659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416556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'Cleveland St.'!$D$4:$I$4</c:f>
              <c:numCache>
                <c:formatCode>General</c:formatCode>
                <c:ptCount val="6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3.6</c:v>
                </c:pt>
                <c:pt idx="4">
                  <c:v>2.2999999999999998</c:v>
                </c:pt>
                <c:pt idx="5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66736"/>
        <c:axId val="254167128"/>
      </c:lineChart>
      <c:catAx>
        <c:axId val="2541667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167128"/>
        <c:crosses val="autoZero"/>
        <c:auto val="1"/>
        <c:lblAlgn val="ctr"/>
        <c:lblOffset val="100"/>
        <c:noMultiLvlLbl val="0"/>
      </c:catAx>
      <c:valAx>
        <c:axId val="25416712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416673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'Cleveland St.'!$D$5:$I$5</c:f>
              <c:numCache>
                <c:formatCode>0.00%</c:formatCode>
                <c:ptCount val="6"/>
                <c:pt idx="0">
                  <c:v>0.441</c:v>
                </c:pt>
                <c:pt idx="1">
                  <c:v>0.499</c:v>
                </c:pt>
                <c:pt idx="2">
                  <c:v>0.44</c:v>
                </c:pt>
                <c:pt idx="3">
                  <c:v>0.375</c:v>
                </c:pt>
                <c:pt idx="4">
                  <c:v>0.317</c:v>
                </c:pt>
                <c:pt idx="5">
                  <c:v>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67912"/>
        <c:axId val="254168304"/>
      </c:lineChart>
      <c:catAx>
        <c:axId val="2541679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168304"/>
        <c:crosses val="autoZero"/>
        <c:auto val="1"/>
        <c:lblAlgn val="ctr"/>
        <c:lblOffset val="100"/>
        <c:noMultiLvlLbl val="0"/>
      </c:catAx>
      <c:valAx>
        <c:axId val="25416830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416791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'Cleveland St.'!$D$6:$I$6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31512"/>
        <c:axId val="254231904"/>
      </c:lineChart>
      <c:catAx>
        <c:axId val="2542315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231904"/>
        <c:crosses val="autoZero"/>
        <c:auto val="1"/>
        <c:lblAlgn val="ctr"/>
        <c:lblOffset val="100"/>
        <c:noMultiLvlLbl val="0"/>
      </c:catAx>
      <c:valAx>
        <c:axId val="25423190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423151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'Cleveland St.'!$D$7:$I$7</c:f>
              <c:numCache>
                <c:formatCode>0.00%</c:formatCode>
                <c:ptCount val="6"/>
                <c:pt idx="0">
                  <c:v>3.4000000000000002E-2</c:v>
                </c:pt>
                <c:pt idx="1">
                  <c:v>3.7999999999999999E-2</c:v>
                </c:pt>
                <c:pt idx="2">
                  <c:v>3.1E-2</c:v>
                </c:pt>
                <c:pt idx="3">
                  <c:v>0.08</c:v>
                </c:pt>
                <c:pt idx="4">
                  <c:v>-3.1E-2</c:v>
                </c:pt>
                <c:pt idx="5">
                  <c:v>-3.0000000000000001E-3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32688"/>
        <c:axId val="254233080"/>
      </c:lineChart>
      <c:catAx>
        <c:axId val="2542326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233080"/>
        <c:crosses val="autoZero"/>
        <c:auto val="1"/>
        <c:lblAlgn val="ctr"/>
        <c:lblOffset val="100"/>
        <c:noMultiLvlLbl val="0"/>
      </c:catAx>
      <c:valAx>
        <c:axId val="25423308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423268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Ratio'!$A$1</c:f>
          <c:strCache>
            <c:ptCount val="1"/>
            <c:pt idx="0">
              <c:v>Viability ratio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'Viability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Ratio'!$B$6:$H$6</c:f>
              <c:numCache>
                <c:formatCode>General</c:formatCode>
                <c:ptCount val="7"/>
                <c:pt idx="0">
                  <c:v>1.258</c:v>
                </c:pt>
                <c:pt idx="1">
                  <c:v>1.4730000000000001</c:v>
                </c:pt>
                <c:pt idx="2">
                  <c:v>1.4059999999999999</c:v>
                </c:pt>
                <c:pt idx="3">
                  <c:v>1.2909999999999999</c:v>
                </c:pt>
                <c:pt idx="4">
                  <c:v>0.90700000000000003</c:v>
                </c:pt>
                <c:pt idx="5">
                  <c:v>1.5149999999999999</c:v>
                </c:pt>
                <c:pt idx="6">
                  <c:v>1.911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'Viability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Ratio'!$B$7:$H$7</c:f>
              <c:numCache>
                <c:formatCode>General</c:formatCode>
                <c:ptCount val="7"/>
                <c:pt idx="0">
                  <c:v>6.0999999999999999E-2</c:v>
                </c:pt>
                <c:pt idx="1">
                  <c:v>0.21199999999999999</c:v>
                </c:pt>
                <c:pt idx="2">
                  <c:v>4.4429999999999996</c:v>
                </c:pt>
                <c:pt idx="3">
                  <c:v>5.234</c:v>
                </c:pt>
                <c:pt idx="4">
                  <c:v>3.6139999999999999</c:v>
                </c:pt>
                <c:pt idx="5">
                  <c:v>3.8929999999999998</c:v>
                </c:pt>
                <c:pt idx="6">
                  <c:v>2.5739999999999998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'Viability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Ratio'!$B$8:$H$8</c:f>
              <c:numCache>
                <c:formatCode>General</c:formatCode>
                <c:ptCount val="7"/>
                <c:pt idx="0">
                  <c:v>0.54200000000000004</c:v>
                </c:pt>
                <c:pt idx="1">
                  <c:v>0.441</c:v>
                </c:pt>
                <c:pt idx="2">
                  <c:v>0.499</c:v>
                </c:pt>
                <c:pt idx="3">
                  <c:v>0.44</c:v>
                </c:pt>
                <c:pt idx="4">
                  <c:v>0.375</c:v>
                </c:pt>
                <c:pt idx="5">
                  <c:v>0.317</c:v>
                </c:pt>
                <c:pt idx="6">
                  <c:v>0.48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'Viability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Ratio'!$B$9:$H$9</c:f>
              <c:numCache>
                <c:formatCode>General</c:formatCode>
                <c:ptCount val="7"/>
                <c:pt idx="0">
                  <c:v>0.96699999999999997</c:v>
                </c:pt>
                <c:pt idx="1">
                  <c:v>0.89600000000000002</c:v>
                </c:pt>
                <c:pt idx="2">
                  <c:v>0.81699999999999995</c:v>
                </c:pt>
                <c:pt idx="3">
                  <c:v>1.1559999999999999</c:v>
                </c:pt>
                <c:pt idx="4">
                  <c:v>0.91800000000000004</c:v>
                </c:pt>
                <c:pt idx="5">
                  <c:v>0.83099999999999996</c:v>
                </c:pt>
                <c:pt idx="6">
                  <c:v>1.119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'Viability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Ratio'!$B$10:$H$10</c:f>
              <c:numCache>
                <c:formatCode>General</c:formatCode>
                <c:ptCount val="7"/>
                <c:pt idx="0">
                  <c:v>0.76800000000000002</c:v>
                </c:pt>
                <c:pt idx="1">
                  <c:v>0.75800000000000001</c:v>
                </c:pt>
                <c:pt idx="2">
                  <c:v>0.77500000000000002</c:v>
                </c:pt>
                <c:pt idx="3">
                  <c:v>0.91200000000000003</c:v>
                </c:pt>
                <c:pt idx="4">
                  <c:v>1.022</c:v>
                </c:pt>
                <c:pt idx="5">
                  <c:v>0.752</c:v>
                </c:pt>
                <c:pt idx="6">
                  <c:v>0.94599999999999995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'Viability Ratio'!$A$11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Ratio'!$B$11:$H$11</c:f>
              <c:numCache>
                <c:formatCode>General</c:formatCode>
                <c:ptCount val="7"/>
                <c:pt idx="0">
                  <c:v>1.484</c:v>
                </c:pt>
                <c:pt idx="1">
                  <c:v>1.3660000000000001</c:v>
                </c:pt>
                <c:pt idx="2">
                  <c:v>1.1439999999999999</c:v>
                </c:pt>
                <c:pt idx="3">
                  <c:v>2.76</c:v>
                </c:pt>
                <c:pt idx="4">
                  <c:v>20.021000000000001</c:v>
                </c:pt>
                <c:pt idx="5">
                  <c:v>12.308999999999999</c:v>
                </c:pt>
                <c:pt idx="6">
                  <c:v>10.292999999999999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'Viability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Ratio'!$B$12:$H$12</c:f>
              <c:numCache>
                <c:formatCode>General</c:formatCode>
                <c:ptCount val="7"/>
                <c:pt idx="0">
                  <c:v>1.2070000000000001</c:v>
                </c:pt>
                <c:pt idx="1">
                  <c:v>0.85699999999999998</c:v>
                </c:pt>
                <c:pt idx="2">
                  <c:v>0.91700000000000004</c:v>
                </c:pt>
                <c:pt idx="3">
                  <c:v>1.0409999999999999</c:v>
                </c:pt>
                <c:pt idx="4">
                  <c:v>1.294</c:v>
                </c:pt>
                <c:pt idx="5">
                  <c:v>1.24</c:v>
                </c:pt>
                <c:pt idx="6">
                  <c:v>1.4390000000000001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'Viability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Ratio'!$B$13:$H$13</c:f>
              <c:numCache>
                <c:formatCode>General</c:formatCode>
                <c:ptCount val="7"/>
                <c:pt idx="0">
                  <c:v>1.139</c:v>
                </c:pt>
                <c:pt idx="1">
                  <c:v>1.012</c:v>
                </c:pt>
                <c:pt idx="2">
                  <c:v>1.4950000000000001</c:v>
                </c:pt>
                <c:pt idx="3">
                  <c:v>1.534</c:v>
                </c:pt>
                <c:pt idx="4">
                  <c:v>0.89800000000000002</c:v>
                </c:pt>
                <c:pt idx="5">
                  <c:v>0.60299999999999998</c:v>
                </c:pt>
                <c:pt idx="6">
                  <c:v>0.81299999999999994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'Viability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Ratio'!$B$14:$H$14</c:f>
              <c:numCache>
                <c:formatCode>General</c:formatCode>
                <c:ptCount val="7"/>
                <c:pt idx="0">
                  <c:v>1.1879999999999999</c:v>
                </c:pt>
                <c:pt idx="1">
                  <c:v>0.96399999999999997</c:v>
                </c:pt>
                <c:pt idx="2">
                  <c:v>1.129</c:v>
                </c:pt>
                <c:pt idx="3">
                  <c:v>1.139</c:v>
                </c:pt>
                <c:pt idx="4">
                  <c:v>0.96699999999999997</c:v>
                </c:pt>
                <c:pt idx="5">
                  <c:v>0.87</c:v>
                </c:pt>
                <c:pt idx="6">
                  <c:v>1.0349999999999999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'Viability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Ratio'!$B$15:$H$15</c:f>
              <c:numCache>
                <c:formatCode>General</c:formatCode>
                <c:ptCount val="7"/>
                <c:pt idx="0">
                  <c:v>0.373</c:v>
                </c:pt>
                <c:pt idx="1">
                  <c:v>0.38800000000000001</c:v>
                </c:pt>
                <c:pt idx="2">
                  <c:v>0.41699999999999998</c:v>
                </c:pt>
                <c:pt idx="3">
                  <c:v>0.438</c:v>
                </c:pt>
                <c:pt idx="4">
                  <c:v>0.29799999999999999</c:v>
                </c:pt>
                <c:pt idx="5">
                  <c:v>0.214</c:v>
                </c:pt>
                <c:pt idx="6">
                  <c:v>0.27300000000000002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'Viability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Ratio'!$B$16:$H$16</c:f>
              <c:numCache>
                <c:formatCode>General</c:formatCode>
                <c:ptCount val="7"/>
                <c:pt idx="0">
                  <c:v>0.438</c:v>
                </c:pt>
                <c:pt idx="1">
                  <c:v>0.433</c:v>
                </c:pt>
                <c:pt idx="2">
                  <c:v>0.34699999999999998</c:v>
                </c:pt>
                <c:pt idx="3">
                  <c:v>0.34100000000000003</c:v>
                </c:pt>
                <c:pt idx="4">
                  <c:v>0.27800000000000002</c:v>
                </c:pt>
                <c:pt idx="5">
                  <c:v>0.24299999999999999</c:v>
                </c:pt>
                <c:pt idx="6">
                  <c:v>0.245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'Viability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Ratio'!$B$17:$H$17</c:f>
              <c:numCache>
                <c:formatCode>General</c:formatCode>
                <c:ptCount val="7"/>
                <c:pt idx="0">
                  <c:v>1.024</c:v>
                </c:pt>
                <c:pt idx="1">
                  <c:v>0.94399999999999995</c:v>
                </c:pt>
                <c:pt idx="2">
                  <c:v>0.90400000000000003</c:v>
                </c:pt>
                <c:pt idx="3">
                  <c:v>1.0069999999999999</c:v>
                </c:pt>
                <c:pt idx="4">
                  <c:v>0.75600000000000001</c:v>
                </c:pt>
                <c:pt idx="5">
                  <c:v>0.76</c:v>
                </c:pt>
                <c:pt idx="6">
                  <c:v>0.92900000000000005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'Viability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Ratio'!$B$18:$H$18</c:f>
              <c:numCache>
                <c:formatCode>General</c:formatCode>
                <c:ptCount val="7"/>
                <c:pt idx="0">
                  <c:v>1.1160000000000001</c:v>
                </c:pt>
                <c:pt idx="1">
                  <c:v>1.177</c:v>
                </c:pt>
                <c:pt idx="2">
                  <c:v>1.5609999999999999</c:v>
                </c:pt>
                <c:pt idx="3">
                  <c:v>4.2539999999999996</c:v>
                </c:pt>
                <c:pt idx="4">
                  <c:v>2.6909999999999998</c:v>
                </c:pt>
                <c:pt idx="5">
                  <c:v>2.9460000000000002</c:v>
                </c:pt>
                <c:pt idx="6">
                  <c:v>2.9729999999999999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'Viability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'Viability Ratio'!$B$5:$H$5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Ratio'!$B$19:$H$19</c:f>
              <c:numCache>
                <c:formatCode>General</c:formatCode>
                <c:ptCount val="7"/>
                <c:pt idx="0">
                  <c:v>0.747</c:v>
                </c:pt>
                <c:pt idx="1">
                  <c:v>0.69299999999999995</c:v>
                </c:pt>
                <c:pt idx="2">
                  <c:v>0.65400000000000003</c:v>
                </c:pt>
                <c:pt idx="3">
                  <c:v>0.59799999999999998</c:v>
                </c:pt>
                <c:pt idx="4">
                  <c:v>0.89600000000000002</c:v>
                </c:pt>
                <c:pt idx="5">
                  <c:v>1.355</c:v>
                </c:pt>
                <c:pt idx="6">
                  <c:v>2.6619999999999999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64480"/>
        <c:axId val="251164872"/>
      </c:lineChart>
      <c:catAx>
        <c:axId val="2511644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1164872"/>
        <c:crosses val="autoZero"/>
        <c:auto val="1"/>
        <c:lblAlgn val="ctr"/>
        <c:lblOffset val="100"/>
        <c:noMultiLvlLbl val="0"/>
      </c:catAx>
      <c:valAx>
        <c:axId val="2511648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51164480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'Cleveland St.'!$D$8:$I$8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33864"/>
        <c:axId val="254234256"/>
      </c:lineChart>
      <c:catAx>
        <c:axId val="2542338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234256"/>
        <c:crosses val="autoZero"/>
        <c:auto val="1"/>
        <c:lblAlgn val="ctr"/>
        <c:lblOffset val="100"/>
        <c:noMultiLvlLbl val="0"/>
      </c:catAx>
      <c:valAx>
        <c:axId val="25423425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423386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'Cleveland St.'!$D$9:$I$9</c:f>
              <c:numCache>
                <c:formatCode>0.00%</c:formatCode>
                <c:ptCount val="6"/>
                <c:pt idx="0">
                  <c:v>0.374</c:v>
                </c:pt>
                <c:pt idx="1">
                  <c:v>0.36699999999999999</c:v>
                </c:pt>
                <c:pt idx="2">
                  <c:v>0.317</c:v>
                </c:pt>
                <c:pt idx="3">
                  <c:v>0.29699999999999999</c:v>
                </c:pt>
                <c:pt idx="4">
                  <c:v>0.24</c:v>
                </c:pt>
                <c:pt idx="5">
                  <c:v>0.30199999999999999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30744"/>
        <c:axId val="254931136"/>
      </c:lineChart>
      <c:catAx>
        <c:axId val="2549307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931136"/>
        <c:crosses val="autoZero"/>
        <c:auto val="1"/>
        <c:lblAlgn val="ctr"/>
        <c:lblOffset val="100"/>
        <c:noMultiLvlLbl val="0"/>
      </c:catAx>
      <c:valAx>
        <c:axId val="25493113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493074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'Cleveland St.'!$D$10:$I$10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31920"/>
        <c:axId val="254932312"/>
      </c:lineChart>
      <c:catAx>
        <c:axId val="2549319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932312"/>
        <c:crosses val="autoZero"/>
        <c:auto val="1"/>
        <c:lblAlgn val="ctr"/>
        <c:lblOffset val="100"/>
        <c:noMultiLvlLbl val="0"/>
      </c:catAx>
      <c:valAx>
        <c:axId val="25493231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493192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'Kent St.'!$D$4:$I$4</c:f>
              <c:numCache>
                <c:formatCode>General</c:formatCode>
                <c:ptCount val="6"/>
                <c:pt idx="0">
                  <c:v>4.4000000000000004</c:v>
                </c:pt>
                <c:pt idx="1">
                  <c:v>4</c:v>
                </c:pt>
                <c:pt idx="2">
                  <c:v>4.7</c:v>
                </c:pt>
                <c:pt idx="3">
                  <c:v>3.9</c:v>
                </c:pt>
                <c:pt idx="4">
                  <c:v>2.9</c:v>
                </c:pt>
                <c:pt idx="5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33096"/>
        <c:axId val="254933488"/>
      </c:lineChart>
      <c:catAx>
        <c:axId val="2549330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933488"/>
        <c:crosses val="autoZero"/>
        <c:auto val="1"/>
        <c:lblAlgn val="ctr"/>
        <c:lblOffset val="100"/>
        <c:noMultiLvlLbl val="0"/>
      </c:catAx>
      <c:valAx>
        <c:axId val="25493348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493309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'Kent St.'!$D$5:$I$5</c:f>
              <c:numCache>
                <c:formatCode>0.00%</c:formatCode>
                <c:ptCount val="6"/>
                <c:pt idx="0">
                  <c:v>0.89600000000000002</c:v>
                </c:pt>
                <c:pt idx="1">
                  <c:v>0.81699999999999995</c:v>
                </c:pt>
                <c:pt idx="2">
                  <c:v>1.1559999999999999</c:v>
                </c:pt>
                <c:pt idx="3">
                  <c:v>0.91800000000000004</c:v>
                </c:pt>
                <c:pt idx="4">
                  <c:v>0.83099999999999996</c:v>
                </c:pt>
                <c:pt idx="5">
                  <c:v>1.119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34272"/>
        <c:axId val="254709552"/>
      </c:lineChart>
      <c:catAx>
        <c:axId val="25493427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709552"/>
        <c:crosses val="autoZero"/>
        <c:auto val="1"/>
        <c:lblAlgn val="ctr"/>
        <c:lblOffset val="100"/>
        <c:noMultiLvlLbl val="0"/>
      </c:catAx>
      <c:valAx>
        <c:axId val="25470955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493427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'Kent St.'!$D$6:$I$6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10336"/>
        <c:axId val="254710728"/>
      </c:lineChart>
      <c:catAx>
        <c:axId val="2547103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710728"/>
        <c:crosses val="autoZero"/>
        <c:auto val="1"/>
        <c:lblAlgn val="ctr"/>
        <c:lblOffset val="100"/>
        <c:noMultiLvlLbl val="0"/>
      </c:catAx>
      <c:valAx>
        <c:axId val="25471072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471033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'Kent St.'!$D$7:$I$7</c:f>
              <c:numCache>
                <c:formatCode>0.00%</c:formatCode>
                <c:ptCount val="6"/>
                <c:pt idx="0">
                  <c:v>5.0999999999999997E-2</c:v>
                </c:pt>
                <c:pt idx="1">
                  <c:v>1.2E-2</c:v>
                </c:pt>
                <c:pt idx="2">
                  <c:v>0.13300000000000001</c:v>
                </c:pt>
                <c:pt idx="3">
                  <c:v>6.3E-2</c:v>
                </c:pt>
                <c:pt idx="4">
                  <c:v>-0.126</c:v>
                </c:pt>
                <c:pt idx="5">
                  <c:v>-3.0000000000000001E-3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11512"/>
        <c:axId val="254711904"/>
      </c:lineChart>
      <c:catAx>
        <c:axId val="2547115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711904"/>
        <c:crosses val="autoZero"/>
        <c:auto val="1"/>
        <c:lblAlgn val="ctr"/>
        <c:lblOffset val="100"/>
        <c:noMultiLvlLbl val="0"/>
      </c:catAx>
      <c:valAx>
        <c:axId val="25471190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471151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'Kent St.'!$D$8:$I$8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12688"/>
        <c:axId val="254713080"/>
      </c:lineChart>
      <c:catAx>
        <c:axId val="2547126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4713080"/>
        <c:crosses val="autoZero"/>
        <c:auto val="1"/>
        <c:lblAlgn val="ctr"/>
        <c:lblOffset val="100"/>
        <c:noMultiLvlLbl val="0"/>
      </c:catAx>
      <c:valAx>
        <c:axId val="25471308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471268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'Kent St.'!$D$9:$I$9</c:f>
              <c:numCache>
                <c:formatCode>0.00%</c:formatCode>
                <c:ptCount val="6"/>
                <c:pt idx="0">
                  <c:v>0.66700000000000004</c:v>
                </c:pt>
                <c:pt idx="1">
                  <c:v>0.628</c:v>
                </c:pt>
                <c:pt idx="2">
                  <c:v>0.63</c:v>
                </c:pt>
                <c:pt idx="3">
                  <c:v>0.46</c:v>
                </c:pt>
                <c:pt idx="4">
                  <c:v>0.40500000000000003</c:v>
                </c:pt>
                <c:pt idx="5">
                  <c:v>0.60099999999999998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25072"/>
        <c:axId val="255525464"/>
      </c:lineChart>
      <c:catAx>
        <c:axId val="25552507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525464"/>
        <c:crosses val="autoZero"/>
        <c:auto val="1"/>
        <c:lblAlgn val="ctr"/>
        <c:lblOffset val="100"/>
        <c:noMultiLvlLbl val="0"/>
      </c:catAx>
      <c:valAx>
        <c:axId val="25552546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552507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'Kent St.'!$D$10:$I$10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26248"/>
        <c:axId val="255526640"/>
      </c:lineChart>
      <c:catAx>
        <c:axId val="2555262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526640"/>
        <c:crosses val="autoZero"/>
        <c:auto val="1"/>
        <c:lblAlgn val="ctr"/>
        <c:lblOffset val="100"/>
        <c:noMultiLvlLbl val="0"/>
      </c:catAx>
      <c:valAx>
        <c:axId val="25552664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552624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Ratio'!$A$2</c:f>
          <c:strCache>
            <c:ptCount val="1"/>
            <c:pt idx="0">
              <c:v>Viability ratio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'Viability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Ratio'!$C$10:$H$10</c:f>
              <c:numCache>
                <c:formatCode>General</c:formatCode>
                <c:ptCount val="6"/>
                <c:pt idx="0">
                  <c:v>0.75800000000000001</c:v>
                </c:pt>
                <c:pt idx="1">
                  <c:v>0.77500000000000002</c:v>
                </c:pt>
                <c:pt idx="2">
                  <c:v>0.91200000000000003</c:v>
                </c:pt>
                <c:pt idx="3">
                  <c:v>1.022</c:v>
                </c:pt>
                <c:pt idx="4">
                  <c:v>0.752</c:v>
                </c:pt>
                <c:pt idx="5">
                  <c:v>0.94599999999999995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'Viability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Ratio'!$C$12:$H$12</c:f>
              <c:numCache>
                <c:formatCode>General</c:formatCode>
                <c:ptCount val="6"/>
                <c:pt idx="0">
                  <c:v>0.85699999999999998</c:v>
                </c:pt>
                <c:pt idx="1">
                  <c:v>0.91700000000000004</c:v>
                </c:pt>
                <c:pt idx="2">
                  <c:v>1.0409999999999999</c:v>
                </c:pt>
                <c:pt idx="3">
                  <c:v>1.294</c:v>
                </c:pt>
                <c:pt idx="4">
                  <c:v>1.24</c:v>
                </c:pt>
                <c:pt idx="5">
                  <c:v>1.4390000000000001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'Viability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Ratio'!$C$13:$H$13</c:f>
              <c:numCache>
                <c:formatCode>General</c:formatCode>
                <c:ptCount val="6"/>
                <c:pt idx="0">
                  <c:v>1.012</c:v>
                </c:pt>
                <c:pt idx="1">
                  <c:v>1.4950000000000001</c:v>
                </c:pt>
                <c:pt idx="2">
                  <c:v>1.534</c:v>
                </c:pt>
                <c:pt idx="3">
                  <c:v>0.89800000000000002</c:v>
                </c:pt>
                <c:pt idx="4">
                  <c:v>0.60299999999999998</c:v>
                </c:pt>
                <c:pt idx="5">
                  <c:v>0.81299999999999994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'Viability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Ratio'!$C$16:$H$16</c:f>
              <c:numCache>
                <c:formatCode>General</c:formatCode>
                <c:ptCount val="6"/>
                <c:pt idx="0">
                  <c:v>0.433</c:v>
                </c:pt>
                <c:pt idx="1">
                  <c:v>0.34699999999999998</c:v>
                </c:pt>
                <c:pt idx="2">
                  <c:v>0.34100000000000003</c:v>
                </c:pt>
                <c:pt idx="3">
                  <c:v>0.27800000000000002</c:v>
                </c:pt>
                <c:pt idx="4">
                  <c:v>0.24299999999999999</c:v>
                </c:pt>
                <c:pt idx="5">
                  <c:v>0.245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66048"/>
        <c:axId val="251166440"/>
      </c:lineChart>
      <c:catAx>
        <c:axId val="2511660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1166440"/>
        <c:crosses val="autoZero"/>
        <c:auto val="1"/>
        <c:lblAlgn val="ctr"/>
        <c:lblOffset val="100"/>
        <c:noMultiLvlLbl val="0"/>
      </c:catAx>
      <c:valAx>
        <c:axId val="2511664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51166048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Miami!$D$4:$I$4</c:f>
              <c:numCache>
                <c:formatCode>General</c:formatCode>
                <c:ptCount val="6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4.2</c:v>
                </c:pt>
                <c:pt idx="4">
                  <c:v>2.9</c:v>
                </c:pt>
                <c:pt idx="5">
                  <c:v>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27424"/>
        <c:axId val="255527816"/>
      </c:lineChart>
      <c:catAx>
        <c:axId val="2555274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527816"/>
        <c:crosses val="autoZero"/>
        <c:auto val="1"/>
        <c:lblAlgn val="ctr"/>
        <c:lblOffset val="100"/>
        <c:noMultiLvlLbl val="0"/>
      </c:catAx>
      <c:valAx>
        <c:axId val="25552781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552742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Miami!$D$5:$I$5</c:f>
              <c:numCache>
                <c:formatCode>0.00%</c:formatCode>
                <c:ptCount val="6"/>
                <c:pt idx="0">
                  <c:v>0.75800000000000001</c:v>
                </c:pt>
                <c:pt idx="1">
                  <c:v>0.77500000000000002</c:v>
                </c:pt>
                <c:pt idx="2">
                  <c:v>0.91200000000000003</c:v>
                </c:pt>
                <c:pt idx="3">
                  <c:v>1.022</c:v>
                </c:pt>
                <c:pt idx="4">
                  <c:v>0.752</c:v>
                </c:pt>
                <c:pt idx="5">
                  <c:v>0.94599999999999995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64216"/>
        <c:axId val="255164608"/>
      </c:lineChart>
      <c:catAx>
        <c:axId val="2551642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164608"/>
        <c:crosses val="autoZero"/>
        <c:auto val="1"/>
        <c:lblAlgn val="ctr"/>
        <c:lblOffset val="100"/>
        <c:noMultiLvlLbl val="0"/>
      </c:catAx>
      <c:valAx>
        <c:axId val="25516460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516421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Miami!$D$6:$I$6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65392"/>
        <c:axId val="255165784"/>
      </c:lineChart>
      <c:catAx>
        <c:axId val="2551653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165784"/>
        <c:crosses val="autoZero"/>
        <c:auto val="1"/>
        <c:lblAlgn val="ctr"/>
        <c:lblOffset val="100"/>
        <c:noMultiLvlLbl val="0"/>
      </c:catAx>
      <c:valAx>
        <c:axId val="25516578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516539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Miami!$D$7:$I$7</c:f>
              <c:numCache>
                <c:formatCode>0.00%</c:formatCode>
                <c:ptCount val="6"/>
                <c:pt idx="0">
                  <c:v>0.14299999999999999</c:v>
                </c:pt>
                <c:pt idx="1">
                  <c:v>7.0000000000000007E-2</c:v>
                </c:pt>
                <c:pt idx="2">
                  <c:v>0.14399999999999999</c:v>
                </c:pt>
                <c:pt idx="3">
                  <c:v>0.11799999999999999</c:v>
                </c:pt>
                <c:pt idx="4">
                  <c:v>-9.8000000000000004E-2</c:v>
                </c:pt>
                <c:pt idx="5">
                  <c:v>-1.0999999999999999E-2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66568"/>
        <c:axId val="255166960"/>
      </c:lineChart>
      <c:catAx>
        <c:axId val="2551665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166960"/>
        <c:crosses val="autoZero"/>
        <c:auto val="1"/>
        <c:lblAlgn val="ctr"/>
        <c:lblOffset val="100"/>
        <c:noMultiLvlLbl val="0"/>
      </c:catAx>
      <c:valAx>
        <c:axId val="25516696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516656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Miami!$D$8:$I$8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67744"/>
        <c:axId val="255471464"/>
      </c:lineChart>
      <c:catAx>
        <c:axId val="2551677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471464"/>
        <c:crosses val="autoZero"/>
        <c:auto val="1"/>
        <c:lblAlgn val="ctr"/>
        <c:lblOffset val="100"/>
        <c:noMultiLvlLbl val="0"/>
      </c:catAx>
      <c:valAx>
        <c:axId val="25547146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516774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Miami!$D$9:$I$9</c:f>
              <c:numCache>
                <c:formatCode>0.00%</c:formatCode>
                <c:ptCount val="6"/>
                <c:pt idx="0">
                  <c:v>0.77</c:v>
                </c:pt>
                <c:pt idx="1">
                  <c:v>0.63700000000000001</c:v>
                </c:pt>
                <c:pt idx="2">
                  <c:v>0.58199999999999996</c:v>
                </c:pt>
                <c:pt idx="3">
                  <c:v>0.42799999999999999</c:v>
                </c:pt>
                <c:pt idx="4">
                  <c:v>0.32</c:v>
                </c:pt>
                <c:pt idx="5">
                  <c:v>0.42799999999999999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72248"/>
        <c:axId val="255472640"/>
      </c:lineChart>
      <c:catAx>
        <c:axId val="2554722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472640"/>
        <c:crosses val="autoZero"/>
        <c:auto val="1"/>
        <c:lblAlgn val="ctr"/>
        <c:lblOffset val="100"/>
        <c:noMultiLvlLbl val="0"/>
      </c:catAx>
      <c:valAx>
        <c:axId val="25547264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547224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Miami!$D$10:$I$10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73424"/>
        <c:axId val="255473816"/>
      </c:lineChart>
      <c:catAx>
        <c:axId val="2554734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473816"/>
        <c:crosses val="autoZero"/>
        <c:auto val="1"/>
        <c:lblAlgn val="ctr"/>
        <c:lblOffset val="100"/>
        <c:noMultiLvlLbl val="0"/>
      </c:catAx>
      <c:valAx>
        <c:axId val="25547381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547342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NEOMED!$D$4:$I$4</c:f>
              <c:numCache>
                <c:formatCode>General</c:formatCode>
                <c:ptCount val="6"/>
                <c:pt idx="0">
                  <c:v>4.7</c:v>
                </c:pt>
                <c:pt idx="1">
                  <c:v>4.7</c:v>
                </c:pt>
                <c:pt idx="2">
                  <c:v>5</c:v>
                </c:pt>
                <c:pt idx="3">
                  <c:v>5</c:v>
                </c:pt>
                <c:pt idx="4">
                  <c:v>4.4000000000000004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74600"/>
        <c:axId val="255474992"/>
      </c:lineChart>
      <c:catAx>
        <c:axId val="25547460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474992"/>
        <c:crosses val="autoZero"/>
        <c:auto val="1"/>
        <c:lblAlgn val="ctr"/>
        <c:lblOffset val="100"/>
        <c:noMultiLvlLbl val="0"/>
      </c:catAx>
      <c:valAx>
        <c:axId val="25547499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547460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NEOMED!$D$5:$I$5</c:f>
              <c:numCache>
                <c:formatCode>0.00%</c:formatCode>
                <c:ptCount val="6"/>
                <c:pt idx="0">
                  <c:v>1.3660000000000001</c:v>
                </c:pt>
                <c:pt idx="1">
                  <c:v>1.1439999999999999</c:v>
                </c:pt>
                <c:pt idx="2">
                  <c:v>2.76</c:v>
                </c:pt>
                <c:pt idx="3">
                  <c:v>20.021000000000001</c:v>
                </c:pt>
                <c:pt idx="4">
                  <c:v>12.308999999999999</c:v>
                </c:pt>
                <c:pt idx="5">
                  <c:v>10.292999999999999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75776"/>
        <c:axId val="255476168"/>
      </c:lineChart>
      <c:catAx>
        <c:axId val="25547577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476168"/>
        <c:crosses val="autoZero"/>
        <c:auto val="1"/>
        <c:lblAlgn val="ctr"/>
        <c:lblOffset val="100"/>
        <c:noMultiLvlLbl val="0"/>
      </c:catAx>
      <c:valAx>
        <c:axId val="25547616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547577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NEOMED!$D$6:$I$6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76952"/>
        <c:axId val="255477344"/>
      </c:lineChart>
      <c:catAx>
        <c:axId val="25547695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477344"/>
        <c:crosses val="autoZero"/>
        <c:auto val="1"/>
        <c:lblAlgn val="ctr"/>
        <c:lblOffset val="100"/>
        <c:noMultiLvlLbl val="0"/>
      </c:catAx>
      <c:valAx>
        <c:axId val="25547734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547695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Ratio'!$A$3</c:f>
          <c:strCache>
            <c:ptCount val="1"/>
            <c:pt idx="0">
              <c:v>Viability ratio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'Viability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Ratio'!$C$6:$H$6</c:f>
              <c:numCache>
                <c:formatCode>General</c:formatCode>
                <c:ptCount val="6"/>
                <c:pt idx="0">
                  <c:v>1.4730000000000001</c:v>
                </c:pt>
                <c:pt idx="1">
                  <c:v>1.4059999999999999</c:v>
                </c:pt>
                <c:pt idx="2">
                  <c:v>1.2909999999999999</c:v>
                </c:pt>
                <c:pt idx="3">
                  <c:v>0.90700000000000003</c:v>
                </c:pt>
                <c:pt idx="4">
                  <c:v>1.5149999999999999</c:v>
                </c:pt>
                <c:pt idx="5">
                  <c:v>1.911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'Viability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Ratio'!$C$7:$H$7</c:f>
              <c:numCache>
                <c:formatCode>General</c:formatCode>
                <c:ptCount val="6"/>
                <c:pt idx="0">
                  <c:v>0.21199999999999999</c:v>
                </c:pt>
                <c:pt idx="1">
                  <c:v>4.4429999999999996</c:v>
                </c:pt>
                <c:pt idx="2">
                  <c:v>5.234</c:v>
                </c:pt>
                <c:pt idx="3">
                  <c:v>3.6139999999999999</c:v>
                </c:pt>
                <c:pt idx="4">
                  <c:v>3.8929999999999998</c:v>
                </c:pt>
                <c:pt idx="5">
                  <c:v>2.5739999999999998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'Viability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Ratio'!$C$8:$H$8</c:f>
              <c:numCache>
                <c:formatCode>General</c:formatCode>
                <c:ptCount val="6"/>
                <c:pt idx="0">
                  <c:v>0.441</c:v>
                </c:pt>
                <c:pt idx="1">
                  <c:v>0.499</c:v>
                </c:pt>
                <c:pt idx="2">
                  <c:v>0.44</c:v>
                </c:pt>
                <c:pt idx="3">
                  <c:v>0.375</c:v>
                </c:pt>
                <c:pt idx="4">
                  <c:v>0.317</c:v>
                </c:pt>
                <c:pt idx="5">
                  <c:v>0.48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'Viability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Ratio'!$C$9:$H$9</c:f>
              <c:numCache>
                <c:formatCode>General</c:formatCode>
                <c:ptCount val="6"/>
                <c:pt idx="0">
                  <c:v>0.89600000000000002</c:v>
                </c:pt>
                <c:pt idx="1">
                  <c:v>0.81699999999999995</c:v>
                </c:pt>
                <c:pt idx="2">
                  <c:v>1.1559999999999999</c:v>
                </c:pt>
                <c:pt idx="3">
                  <c:v>0.91800000000000004</c:v>
                </c:pt>
                <c:pt idx="4">
                  <c:v>0.83099999999999996</c:v>
                </c:pt>
                <c:pt idx="5">
                  <c:v>1.119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'Viability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Ratio'!$C$14:$H$14</c:f>
              <c:numCache>
                <c:formatCode>General</c:formatCode>
                <c:ptCount val="6"/>
                <c:pt idx="0">
                  <c:v>0.96399999999999997</c:v>
                </c:pt>
                <c:pt idx="1">
                  <c:v>1.129</c:v>
                </c:pt>
                <c:pt idx="2">
                  <c:v>1.139</c:v>
                </c:pt>
                <c:pt idx="3">
                  <c:v>0.96699999999999997</c:v>
                </c:pt>
                <c:pt idx="4">
                  <c:v>0.87</c:v>
                </c:pt>
                <c:pt idx="5">
                  <c:v>1.0349999999999999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'Viability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Ratio'!$C$15:$H$15</c:f>
              <c:numCache>
                <c:formatCode>General</c:formatCode>
                <c:ptCount val="6"/>
                <c:pt idx="0">
                  <c:v>0.38800000000000001</c:v>
                </c:pt>
                <c:pt idx="1">
                  <c:v>0.41699999999999998</c:v>
                </c:pt>
                <c:pt idx="2">
                  <c:v>0.438</c:v>
                </c:pt>
                <c:pt idx="3">
                  <c:v>0.29799999999999999</c:v>
                </c:pt>
                <c:pt idx="4">
                  <c:v>0.214</c:v>
                </c:pt>
                <c:pt idx="5">
                  <c:v>0.27300000000000002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'Viability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Ratio'!$C$17:$H$17</c:f>
              <c:numCache>
                <c:formatCode>General</c:formatCode>
                <c:ptCount val="6"/>
                <c:pt idx="0">
                  <c:v>0.94399999999999995</c:v>
                </c:pt>
                <c:pt idx="1">
                  <c:v>0.90400000000000003</c:v>
                </c:pt>
                <c:pt idx="2">
                  <c:v>1.0069999999999999</c:v>
                </c:pt>
                <c:pt idx="3">
                  <c:v>0.75600000000000001</c:v>
                </c:pt>
                <c:pt idx="4">
                  <c:v>0.76</c:v>
                </c:pt>
                <c:pt idx="5">
                  <c:v>0.92900000000000005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'Viability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Ratio'!$C$18:$H$18</c:f>
              <c:numCache>
                <c:formatCode>General</c:formatCode>
                <c:ptCount val="6"/>
                <c:pt idx="0">
                  <c:v>1.177</c:v>
                </c:pt>
                <c:pt idx="1">
                  <c:v>1.5609999999999999</c:v>
                </c:pt>
                <c:pt idx="2">
                  <c:v>4.2539999999999996</c:v>
                </c:pt>
                <c:pt idx="3">
                  <c:v>2.6909999999999998</c:v>
                </c:pt>
                <c:pt idx="4">
                  <c:v>2.9460000000000002</c:v>
                </c:pt>
                <c:pt idx="5">
                  <c:v>2.9729999999999999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'Viability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'Viability Ratio'!$C$5:$H$5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Ratio'!$C$19:$H$19</c:f>
              <c:numCache>
                <c:formatCode>General</c:formatCode>
                <c:ptCount val="6"/>
                <c:pt idx="0">
                  <c:v>0.69299999999999995</c:v>
                </c:pt>
                <c:pt idx="1">
                  <c:v>0.65400000000000003</c:v>
                </c:pt>
                <c:pt idx="2">
                  <c:v>0.59799999999999998</c:v>
                </c:pt>
                <c:pt idx="3">
                  <c:v>0.89600000000000002</c:v>
                </c:pt>
                <c:pt idx="4">
                  <c:v>1.355</c:v>
                </c:pt>
                <c:pt idx="5">
                  <c:v>2.6619999999999999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67224"/>
        <c:axId val="251695008"/>
      </c:lineChart>
      <c:catAx>
        <c:axId val="2511672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1695008"/>
        <c:crosses val="autoZero"/>
        <c:auto val="1"/>
        <c:lblAlgn val="ctr"/>
        <c:lblOffset val="100"/>
        <c:noMultiLvlLbl val="0"/>
      </c:catAx>
      <c:valAx>
        <c:axId val="2516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51167224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NEOMED!$D$7:$I$7</c:f>
              <c:numCache>
                <c:formatCode>0.00%</c:formatCode>
                <c:ptCount val="6"/>
                <c:pt idx="0">
                  <c:v>0.13600000000000001</c:v>
                </c:pt>
                <c:pt idx="1">
                  <c:v>0.106</c:v>
                </c:pt>
                <c:pt idx="2">
                  <c:v>0.22600000000000001</c:v>
                </c:pt>
                <c:pt idx="3">
                  <c:v>0.17199999999999999</c:v>
                </c:pt>
                <c:pt idx="4">
                  <c:v>7.0000000000000001E-3</c:v>
                </c:pt>
                <c:pt idx="5">
                  <c:v>7.6999999999999999E-2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78128"/>
        <c:axId val="255478520"/>
      </c:lineChart>
      <c:catAx>
        <c:axId val="2554781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5478520"/>
        <c:crosses val="autoZero"/>
        <c:auto val="1"/>
        <c:lblAlgn val="ctr"/>
        <c:lblOffset val="100"/>
        <c:noMultiLvlLbl val="0"/>
      </c:catAx>
      <c:valAx>
        <c:axId val="25547852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547812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NEOMED!$D$8:$I$8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68568"/>
        <c:axId val="256168960"/>
      </c:lineChart>
      <c:catAx>
        <c:axId val="2561685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168960"/>
        <c:crosses val="autoZero"/>
        <c:auto val="1"/>
        <c:lblAlgn val="ctr"/>
        <c:lblOffset val="100"/>
        <c:noMultiLvlLbl val="0"/>
      </c:catAx>
      <c:valAx>
        <c:axId val="25616896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16856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NEOMED!$D$9:$I$9</c:f>
              <c:numCache>
                <c:formatCode>0.00%</c:formatCode>
                <c:ptCount val="6"/>
                <c:pt idx="0">
                  <c:v>1.008</c:v>
                </c:pt>
                <c:pt idx="1">
                  <c:v>0.92600000000000005</c:v>
                </c:pt>
                <c:pt idx="2">
                  <c:v>0.94199999999999995</c:v>
                </c:pt>
                <c:pt idx="3">
                  <c:v>0.75</c:v>
                </c:pt>
                <c:pt idx="4">
                  <c:v>0.58099999999999996</c:v>
                </c:pt>
                <c:pt idx="5">
                  <c:v>0.60199999999999998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69744"/>
        <c:axId val="256170136"/>
      </c:lineChart>
      <c:catAx>
        <c:axId val="2561697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170136"/>
        <c:crosses val="autoZero"/>
        <c:auto val="1"/>
        <c:lblAlgn val="ctr"/>
        <c:lblOffset val="100"/>
        <c:noMultiLvlLbl val="0"/>
      </c:catAx>
      <c:valAx>
        <c:axId val="25617013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616974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NEOMED!$D$10:$I$10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70920"/>
        <c:axId val="256171312"/>
      </c:lineChart>
      <c:catAx>
        <c:axId val="2561709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171312"/>
        <c:crosses val="autoZero"/>
        <c:auto val="1"/>
        <c:lblAlgn val="ctr"/>
        <c:lblOffset val="100"/>
        <c:noMultiLvlLbl val="0"/>
      </c:catAx>
      <c:valAx>
        <c:axId val="25617131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17092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St.'!$D$4:$I$4</c:f>
              <c:numCache>
                <c:formatCode>General</c:formatCode>
                <c:ptCount val="6"/>
                <c:pt idx="0">
                  <c:v>3.9</c:v>
                </c:pt>
                <c:pt idx="1">
                  <c:v>3.7</c:v>
                </c:pt>
                <c:pt idx="2">
                  <c:v>4.2</c:v>
                </c:pt>
                <c:pt idx="3">
                  <c:v>4.2</c:v>
                </c:pt>
                <c:pt idx="4">
                  <c:v>3.2</c:v>
                </c:pt>
                <c:pt idx="5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72096"/>
        <c:axId val="256172488"/>
      </c:lineChart>
      <c:catAx>
        <c:axId val="2561720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172488"/>
        <c:crosses val="autoZero"/>
        <c:auto val="1"/>
        <c:lblAlgn val="ctr"/>
        <c:lblOffset val="100"/>
        <c:noMultiLvlLbl val="0"/>
      </c:catAx>
      <c:valAx>
        <c:axId val="25617248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17209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St.'!$D$5:$I$5</c:f>
              <c:numCache>
                <c:formatCode>0.00%</c:formatCode>
                <c:ptCount val="6"/>
                <c:pt idx="0">
                  <c:v>0.85699999999999998</c:v>
                </c:pt>
                <c:pt idx="1">
                  <c:v>0.91700000000000004</c:v>
                </c:pt>
                <c:pt idx="2">
                  <c:v>1.0409999999999999</c:v>
                </c:pt>
                <c:pt idx="3">
                  <c:v>1.294</c:v>
                </c:pt>
                <c:pt idx="4">
                  <c:v>1.24</c:v>
                </c:pt>
                <c:pt idx="5">
                  <c:v>1.4390000000000001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73272"/>
        <c:axId val="256173664"/>
      </c:lineChart>
      <c:catAx>
        <c:axId val="25617327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173664"/>
        <c:crosses val="autoZero"/>
        <c:auto val="1"/>
        <c:lblAlgn val="ctr"/>
        <c:lblOffset val="100"/>
        <c:noMultiLvlLbl val="0"/>
      </c:catAx>
      <c:valAx>
        <c:axId val="25617366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617327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St.'!$D$6:$I$6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74448"/>
        <c:axId val="256174840"/>
      </c:lineChart>
      <c:catAx>
        <c:axId val="2561744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174840"/>
        <c:crosses val="autoZero"/>
        <c:auto val="1"/>
        <c:lblAlgn val="ctr"/>
        <c:lblOffset val="100"/>
        <c:noMultiLvlLbl val="0"/>
      </c:catAx>
      <c:valAx>
        <c:axId val="25617484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17444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St.'!$D$7:$I$7</c:f>
              <c:numCache>
                <c:formatCode>0.00%</c:formatCode>
                <c:ptCount val="6"/>
                <c:pt idx="0">
                  <c:v>0.10100000000000001</c:v>
                </c:pt>
                <c:pt idx="1">
                  <c:v>4.9000000000000002E-2</c:v>
                </c:pt>
                <c:pt idx="2">
                  <c:v>0.105</c:v>
                </c:pt>
                <c:pt idx="3">
                  <c:v>8.5999999999999993E-2</c:v>
                </c:pt>
                <c:pt idx="4">
                  <c:v>-9.0999999999999998E-2</c:v>
                </c:pt>
                <c:pt idx="5">
                  <c:v>-1.0999999999999999E-2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75624"/>
        <c:axId val="256176016"/>
      </c:lineChart>
      <c:catAx>
        <c:axId val="2561756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176016"/>
        <c:crosses val="autoZero"/>
        <c:auto val="1"/>
        <c:lblAlgn val="ctr"/>
        <c:lblOffset val="100"/>
        <c:noMultiLvlLbl val="0"/>
      </c:catAx>
      <c:valAx>
        <c:axId val="25617601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617562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St.'!$D$8:$I$8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00040"/>
        <c:axId val="256300432"/>
      </c:lineChart>
      <c:catAx>
        <c:axId val="2563000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300432"/>
        <c:crosses val="autoZero"/>
        <c:auto val="1"/>
        <c:lblAlgn val="ctr"/>
        <c:lblOffset val="100"/>
        <c:noMultiLvlLbl val="0"/>
      </c:catAx>
      <c:valAx>
        <c:axId val="25630043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30004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St.'!$D$9:$I$9</c:f>
              <c:numCache>
                <c:formatCode>0.00%</c:formatCode>
                <c:ptCount val="6"/>
                <c:pt idx="0">
                  <c:v>0.48799999999999999</c:v>
                </c:pt>
                <c:pt idx="1">
                  <c:v>0.47699999999999998</c:v>
                </c:pt>
                <c:pt idx="2">
                  <c:v>0.45300000000000001</c:v>
                </c:pt>
                <c:pt idx="3">
                  <c:v>0.40600000000000003</c:v>
                </c:pt>
                <c:pt idx="4">
                  <c:v>0.41099999999999998</c:v>
                </c:pt>
                <c:pt idx="5">
                  <c:v>0.39600000000000002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01216"/>
        <c:axId val="256301608"/>
      </c:lineChart>
      <c:catAx>
        <c:axId val="2563012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301608"/>
        <c:crosses val="autoZero"/>
        <c:auto val="1"/>
        <c:lblAlgn val="ctr"/>
        <c:lblOffset val="100"/>
        <c:noMultiLvlLbl val="0"/>
      </c:catAx>
      <c:valAx>
        <c:axId val="25630160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630121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Score'!$A$1</c:f>
          <c:strCache>
            <c:ptCount val="1"/>
            <c:pt idx="0">
              <c:v>Viability score</c:v>
            </c:pt>
          </c:strCache>
        </c:strRef>
      </c:tx>
      <c:layout>
        <c:manualLayout>
          <c:xMode val="edge"/>
          <c:yMode val="edge"/>
          <c:x val="0.431915549415811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5418617771198301E-2"/>
          <c:y val="1.58701487840649E-2"/>
          <c:w val="0.76209637867569802"/>
          <c:h val="0.82940404202200302"/>
        </c:manualLayout>
      </c:layout>
      <c:lineChart>
        <c:grouping val="standard"/>
        <c:varyColors val="0"/>
        <c:ser>
          <c:idx val="0"/>
          <c:order val="0"/>
          <c:tx>
            <c:strRef>
              <c:f>'Viability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Score'!$B$6:$H$6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'Viability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Score'!$B$7:$H$7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'Viability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Score'!$B$8:$H$8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'Viability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Score'!$B$9:$H$9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'Viability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Score'!$B$10:$H$10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'Viability Score'!$A$11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Score'!$B$11:$H$11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'Viability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Score'!$B$12:$H$12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'Viability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Score'!$B$13:$H$13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'Viability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Score'!$B$14:$H$14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'Viability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Score'!$B$15:$H$15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'Viability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Score'!$B$16:$H$16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'Viability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Score'!$B$17:$H$17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'Viability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Score'!$B$18:$H$18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'Viability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'Viability Score'!$B$5:$H$5</c:f>
              <c:strCache>
                <c:ptCount val="7"/>
                <c:pt idx="0">
                  <c:v>FY 2014</c:v>
                </c:pt>
                <c:pt idx="1">
                  <c:v>FY 2013</c:v>
                </c:pt>
                <c:pt idx="2">
                  <c:v>FY 2012</c:v>
                </c:pt>
                <c:pt idx="3">
                  <c:v>FY 2011</c:v>
                </c:pt>
                <c:pt idx="4">
                  <c:v>FY 2010</c:v>
                </c:pt>
                <c:pt idx="5">
                  <c:v>FY 2009</c:v>
                </c:pt>
                <c:pt idx="6">
                  <c:v>FY 2008</c:v>
                </c:pt>
              </c:strCache>
            </c:strRef>
          </c:cat>
          <c:val>
            <c:numRef>
              <c:f>'Viability Score'!$B$19:$H$19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95792"/>
        <c:axId val="251696184"/>
      </c:lineChart>
      <c:catAx>
        <c:axId val="2516957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1696184"/>
        <c:crosses val="autoZero"/>
        <c:auto val="1"/>
        <c:lblAlgn val="ctr"/>
        <c:lblOffset val="100"/>
        <c:noMultiLvlLbl val="0"/>
      </c:catAx>
      <c:valAx>
        <c:axId val="25169618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1695792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St.'!$D$10:$I$10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02392"/>
        <c:axId val="256302784"/>
      </c:lineChart>
      <c:catAx>
        <c:axId val="2563023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302784"/>
        <c:crosses val="autoZero"/>
        <c:auto val="1"/>
        <c:lblAlgn val="ctr"/>
        <c:lblOffset val="100"/>
        <c:noMultiLvlLbl val="0"/>
      </c:catAx>
      <c:valAx>
        <c:axId val="25630278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30239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U.'!$D$4:$I$4</c:f>
              <c:numCache>
                <c:formatCode>General</c:formatCode>
                <c:ptCount val="6"/>
                <c:pt idx="0">
                  <c:v>4.7</c:v>
                </c:pt>
                <c:pt idx="1">
                  <c:v>4.7</c:v>
                </c:pt>
                <c:pt idx="2">
                  <c:v>4.2</c:v>
                </c:pt>
                <c:pt idx="3">
                  <c:v>3.9</c:v>
                </c:pt>
                <c:pt idx="4">
                  <c:v>3.2</c:v>
                </c:pt>
                <c:pt idx="5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03568"/>
        <c:axId val="256303960"/>
      </c:lineChart>
      <c:catAx>
        <c:axId val="2563035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303960"/>
        <c:crosses val="autoZero"/>
        <c:auto val="1"/>
        <c:lblAlgn val="ctr"/>
        <c:lblOffset val="100"/>
        <c:noMultiLvlLbl val="0"/>
      </c:catAx>
      <c:valAx>
        <c:axId val="25630396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30356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U.'!$D$5:$I$5</c:f>
              <c:numCache>
                <c:formatCode>0.00%</c:formatCode>
                <c:ptCount val="6"/>
                <c:pt idx="0">
                  <c:v>1.012</c:v>
                </c:pt>
                <c:pt idx="1">
                  <c:v>1.4950000000000001</c:v>
                </c:pt>
                <c:pt idx="2">
                  <c:v>1.534</c:v>
                </c:pt>
                <c:pt idx="3">
                  <c:v>0.89800000000000002</c:v>
                </c:pt>
                <c:pt idx="4">
                  <c:v>0.60299999999999998</c:v>
                </c:pt>
                <c:pt idx="5">
                  <c:v>0.81299999999999994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04744"/>
        <c:axId val="256305136"/>
      </c:lineChart>
      <c:catAx>
        <c:axId val="2563047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305136"/>
        <c:crosses val="autoZero"/>
        <c:auto val="1"/>
        <c:lblAlgn val="ctr"/>
        <c:lblOffset val="100"/>
        <c:noMultiLvlLbl val="0"/>
      </c:catAx>
      <c:valAx>
        <c:axId val="25630513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630474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U.'!$D$6:$I$6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05920"/>
        <c:axId val="256306312"/>
      </c:lineChart>
      <c:catAx>
        <c:axId val="2563059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306312"/>
        <c:crosses val="autoZero"/>
        <c:auto val="1"/>
        <c:lblAlgn val="ctr"/>
        <c:lblOffset val="100"/>
        <c:noMultiLvlLbl val="0"/>
      </c:catAx>
      <c:valAx>
        <c:axId val="25630631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30592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U.'!$D$7:$I$7</c:f>
              <c:numCache>
                <c:formatCode>0.00%</c:formatCode>
                <c:ptCount val="6"/>
                <c:pt idx="0">
                  <c:v>7.2999999999999995E-2</c:v>
                </c:pt>
                <c:pt idx="1">
                  <c:v>0.09</c:v>
                </c:pt>
                <c:pt idx="2">
                  <c:v>0.152</c:v>
                </c:pt>
                <c:pt idx="3">
                  <c:v>0.10299999999999999</c:v>
                </c:pt>
                <c:pt idx="4">
                  <c:v>3.5999999999999997E-2</c:v>
                </c:pt>
                <c:pt idx="5">
                  <c:v>2.9000000000000001E-2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07096"/>
        <c:axId val="256897680"/>
      </c:lineChart>
      <c:catAx>
        <c:axId val="2563070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897680"/>
        <c:crosses val="autoZero"/>
        <c:auto val="1"/>
        <c:lblAlgn val="ctr"/>
        <c:lblOffset val="100"/>
        <c:noMultiLvlLbl val="0"/>
      </c:catAx>
      <c:valAx>
        <c:axId val="25689768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630709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U.'!$D$8:$I$8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98464"/>
        <c:axId val="256898856"/>
      </c:lineChart>
      <c:catAx>
        <c:axId val="2568984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898856"/>
        <c:crosses val="autoZero"/>
        <c:auto val="1"/>
        <c:lblAlgn val="ctr"/>
        <c:lblOffset val="100"/>
        <c:noMultiLvlLbl val="0"/>
      </c:catAx>
      <c:valAx>
        <c:axId val="25689885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89846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U.'!$D$9:$I$9</c:f>
              <c:numCache>
                <c:formatCode>0.00%</c:formatCode>
                <c:ptCount val="6"/>
                <c:pt idx="0">
                  <c:v>0.51</c:v>
                </c:pt>
                <c:pt idx="1">
                  <c:v>0.5</c:v>
                </c:pt>
                <c:pt idx="2">
                  <c:v>0.42299999999999999</c:v>
                </c:pt>
                <c:pt idx="3">
                  <c:v>0.27700000000000002</c:v>
                </c:pt>
                <c:pt idx="4">
                  <c:v>0.20599999999999999</c:v>
                </c:pt>
                <c:pt idx="5">
                  <c:v>0.25600000000000001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99640"/>
        <c:axId val="256900032"/>
      </c:lineChart>
      <c:catAx>
        <c:axId val="2568996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900032"/>
        <c:crosses val="autoZero"/>
        <c:auto val="1"/>
        <c:lblAlgn val="ctr"/>
        <c:lblOffset val="100"/>
        <c:noMultiLvlLbl val="0"/>
      </c:catAx>
      <c:valAx>
        <c:axId val="25690003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689964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'Ohio U.'!$D$10:$I$10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900816"/>
        <c:axId val="256901208"/>
      </c:lineChart>
      <c:catAx>
        <c:axId val="2569008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901208"/>
        <c:crosses val="autoZero"/>
        <c:auto val="1"/>
        <c:lblAlgn val="ctr"/>
        <c:lblOffset val="100"/>
        <c:noMultiLvlLbl val="0"/>
      </c:catAx>
      <c:valAx>
        <c:axId val="25690120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90081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'Shawnee St.'!$D$4:$I$4</c:f>
              <c:numCache>
                <c:formatCode>General</c:formatCode>
                <c:ptCount val="6"/>
                <c:pt idx="0">
                  <c:v>3.1</c:v>
                </c:pt>
                <c:pt idx="1">
                  <c:v>3.4</c:v>
                </c:pt>
                <c:pt idx="2">
                  <c:v>4</c:v>
                </c:pt>
                <c:pt idx="3">
                  <c:v>3.7</c:v>
                </c:pt>
                <c:pt idx="4">
                  <c:v>3.1</c:v>
                </c:pt>
                <c:pt idx="5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901992"/>
        <c:axId val="256902384"/>
      </c:lineChart>
      <c:catAx>
        <c:axId val="2569019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902384"/>
        <c:crosses val="autoZero"/>
        <c:auto val="1"/>
        <c:lblAlgn val="ctr"/>
        <c:lblOffset val="100"/>
        <c:noMultiLvlLbl val="0"/>
      </c:catAx>
      <c:valAx>
        <c:axId val="25690238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90199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'Shawnee St.'!$D$5:$I$5</c:f>
              <c:numCache>
                <c:formatCode>0.00%</c:formatCode>
                <c:ptCount val="6"/>
                <c:pt idx="0">
                  <c:v>0.96399999999999997</c:v>
                </c:pt>
                <c:pt idx="1">
                  <c:v>1.129</c:v>
                </c:pt>
                <c:pt idx="2">
                  <c:v>1.139</c:v>
                </c:pt>
                <c:pt idx="3">
                  <c:v>0.96699999999999997</c:v>
                </c:pt>
                <c:pt idx="4">
                  <c:v>0.87</c:v>
                </c:pt>
                <c:pt idx="5">
                  <c:v>1.0349999999999999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903168"/>
        <c:axId val="256903560"/>
      </c:lineChart>
      <c:catAx>
        <c:axId val="2569031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903560"/>
        <c:crosses val="autoZero"/>
        <c:auto val="1"/>
        <c:lblAlgn val="ctr"/>
        <c:lblOffset val="100"/>
        <c:noMultiLvlLbl val="0"/>
      </c:catAx>
      <c:valAx>
        <c:axId val="25690356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690316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Score'!$A$2</c:f>
          <c:strCache>
            <c:ptCount val="1"/>
            <c:pt idx="0">
              <c:v>Viability score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'Viability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Score'!$C$10:$H$10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'Viability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Score'!$C$12:$H$12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'Viability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Score'!$C$13:$H$13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'Viability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Score'!$C$16:$H$16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63696"/>
        <c:axId val="251696968"/>
      </c:lineChart>
      <c:catAx>
        <c:axId val="2511636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1696968"/>
        <c:crosses val="autoZero"/>
        <c:auto val="1"/>
        <c:lblAlgn val="ctr"/>
        <c:lblOffset val="100"/>
        <c:noMultiLvlLbl val="0"/>
      </c:catAx>
      <c:valAx>
        <c:axId val="2516969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1163696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'Shawnee St.'!$D$6:$I$6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904344"/>
        <c:axId val="256904736"/>
      </c:lineChart>
      <c:catAx>
        <c:axId val="2569043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6904736"/>
        <c:crosses val="autoZero"/>
        <c:auto val="1"/>
        <c:lblAlgn val="ctr"/>
        <c:lblOffset val="100"/>
        <c:noMultiLvlLbl val="0"/>
      </c:catAx>
      <c:valAx>
        <c:axId val="25690473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690434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'Shawnee St.'!$D$7:$I$7</c:f>
              <c:numCache>
                <c:formatCode>0.00%</c:formatCode>
                <c:ptCount val="6"/>
                <c:pt idx="0">
                  <c:v>-1.6E-2</c:v>
                </c:pt>
                <c:pt idx="1">
                  <c:v>-1.4E-2</c:v>
                </c:pt>
                <c:pt idx="2">
                  <c:v>4.5999999999999999E-2</c:v>
                </c:pt>
                <c:pt idx="3">
                  <c:v>3.5999999999999997E-2</c:v>
                </c:pt>
                <c:pt idx="4">
                  <c:v>-1.4999999999999999E-2</c:v>
                </c:pt>
                <c:pt idx="5">
                  <c:v>-8.0000000000000002E-3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876144"/>
        <c:axId val="376876536"/>
      </c:lineChart>
      <c:catAx>
        <c:axId val="3768761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6876536"/>
        <c:crosses val="autoZero"/>
        <c:auto val="1"/>
        <c:lblAlgn val="ctr"/>
        <c:lblOffset val="100"/>
        <c:noMultiLvlLbl val="0"/>
      </c:catAx>
      <c:valAx>
        <c:axId val="37687653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687614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'Shawnee St.'!$D$8:$I$8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877320"/>
        <c:axId val="376877712"/>
      </c:lineChart>
      <c:catAx>
        <c:axId val="3768773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6877712"/>
        <c:crosses val="autoZero"/>
        <c:auto val="1"/>
        <c:lblAlgn val="ctr"/>
        <c:lblOffset val="100"/>
        <c:noMultiLvlLbl val="0"/>
      </c:catAx>
      <c:valAx>
        <c:axId val="37687771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687732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'Shawnee St.'!$D$9:$I$9</c:f>
              <c:numCache>
                <c:formatCode>0.00%</c:formatCode>
                <c:ptCount val="6"/>
                <c:pt idx="0">
                  <c:v>0.25900000000000001</c:v>
                </c:pt>
                <c:pt idx="1">
                  <c:v>0.28000000000000003</c:v>
                </c:pt>
                <c:pt idx="2">
                  <c:v>0.29799999999999999</c:v>
                </c:pt>
                <c:pt idx="3">
                  <c:v>0.28000000000000003</c:v>
                </c:pt>
                <c:pt idx="4">
                  <c:v>0.26800000000000002</c:v>
                </c:pt>
                <c:pt idx="5">
                  <c:v>0.34399999999999997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878496"/>
        <c:axId val="376878888"/>
      </c:lineChart>
      <c:catAx>
        <c:axId val="3768784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6878888"/>
        <c:crosses val="autoZero"/>
        <c:auto val="1"/>
        <c:lblAlgn val="ctr"/>
        <c:lblOffset val="100"/>
        <c:noMultiLvlLbl val="0"/>
      </c:catAx>
      <c:valAx>
        <c:axId val="37687888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687849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'Shawnee St.'!$D$10:$I$10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879672"/>
        <c:axId val="376880064"/>
      </c:lineChart>
      <c:catAx>
        <c:axId val="37687967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6880064"/>
        <c:crosses val="autoZero"/>
        <c:auto val="1"/>
        <c:lblAlgn val="ctr"/>
        <c:lblOffset val="100"/>
        <c:noMultiLvlLbl val="0"/>
      </c:catAx>
      <c:valAx>
        <c:axId val="37688006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687967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Akron'!$D$4:$I$4</c:f>
              <c:numCache>
                <c:formatCode>General</c:formatCode>
                <c:ptCount val="6"/>
                <c:pt idx="0">
                  <c:v>2.8</c:v>
                </c:pt>
                <c:pt idx="1">
                  <c:v>3.2</c:v>
                </c:pt>
                <c:pt idx="2">
                  <c:v>3.6</c:v>
                </c:pt>
                <c:pt idx="3">
                  <c:v>3.3</c:v>
                </c:pt>
                <c:pt idx="4">
                  <c:v>2</c:v>
                </c:pt>
                <c:pt idx="5">
                  <c:v>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880848"/>
        <c:axId val="376881240"/>
      </c:lineChart>
      <c:catAx>
        <c:axId val="3768808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6881240"/>
        <c:crosses val="autoZero"/>
        <c:auto val="1"/>
        <c:lblAlgn val="ctr"/>
        <c:lblOffset val="100"/>
        <c:noMultiLvlLbl val="0"/>
      </c:catAx>
      <c:valAx>
        <c:axId val="37688124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688084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Akron'!$D$5:$I$5</c:f>
              <c:numCache>
                <c:formatCode>0.00%</c:formatCode>
                <c:ptCount val="6"/>
                <c:pt idx="0">
                  <c:v>0.38800000000000001</c:v>
                </c:pt>
                <c:pt idx="1">
                  <c:v>0.41699999999999998</c:v>
                </c:pt>
                <c:pt idx="2">
                  <c:v>0.438</c:v>
                </c:pt>
                <c:pt idx="3">
                  <c:v>0.29799999999999999</c:v>
                </c:pt>
                <c:pt idx="4">
                  <c:v>0.214</c:v>
                </c:pt>
                <c:pt idx="5">
                  <c:v>0.27300000000000002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882024"/>
        <c:axId val="376882416"/>
      </c:lineChart>
      <c:catAx>
        <c:axId val="3768820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6882416"/>
        <c:crosses val="autoZero"/>
        <c:auto val="1"/>
        <c:lblAlgn val="ctr"/>
        <c:lblOffset val="100"/>
        <c:noMultiLvlLbl val="0"/>
      </c:catAx>
      <c:valAx>
        <c:axId val="37688241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688202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Akron'!$D$6:$I$6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883200"/>
        <c:axId val="376883592"/>
      </c:lineChart>
      <c:catAx>
        <c:axId val="37688320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6883592"/>
        <c:crosses val="autoZero"/>
        <c:auto val="1"/>
        <c:lblAlgn val="ctr"/>
        <c:lblOffset val="100"/>
        <c:noMultiLvlLbl val="0"/>
      </c:catAx>
      <c:valAx>
        <c:axId val="37688359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688320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Akron'!$D$7:$I$7</c:f>
              <c:numCache>
                <c:formatCode>0.00%</c:formatCode>
                <c:ptCount val="6"/>
                <c:pt idx="0">
                  <c:v>-2.9000000000000001E-2</c:v>
                </c:pt>
                <c:pt idx="1">
                  <c:v>2.1999999999999999E-2</c:v>
                </c:pt>
                <c:pt idx="2">
                  <c:v>6.6000000000000003E-2</c:v>
                </c:pt>
                <c:pt idx="3">
                  <c:v>0.08</c:v>
                </c:pt>
                <c:pt idx="4">
                  <c:v>-1.7999999999999999E-2</c:v>
                </c:pt>
                <c:pt idx="5">
                  <c:v>1.6E-2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060864"/>
        <c:axId val="257061256"/>
      </c:lineChart>
      <c:catAx>
        <c:axId val="2570608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7061256"/>
        <c:crosses val="autoZero"/>
        <c:auto val="1"/>
        <c:lblAlgn val="ctr"/>
        <c:lblOffset val="100"/>
        <c:noMultiLvlLbl val="0"/>
      </c:catAx>
      <c:valAx>
        <c:axId val="25706125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706086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Akron'!$D$8:$I$8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062040"/>
        <c:axId val="257062432"/>
      </c:lineChart>
      <c:catAx>
        <c:axId val="2570620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7062432"/>
        <c:crosses val="autoZero"/>
        <c:auto val="1"/>
        <c:lblAlgn val="ctr"/>
        <c:lblOffset val="100"/>
        <c:noMultiLvlLbl val="0"/>
      </c:catAx>
      <c:valAx>
        <c:axId val="25706243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706204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Score'!$A$3</c:f>
          <c:strCache>
            <c:ptCount val="1"/>
            <c:pt idx="0">
              <c:v>Viability score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'Viability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Score'!$C$6:$H$6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'Viability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Score'!$C$7:$H$7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'Viability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Score'!$C$8:$H$8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'Viability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Score'!$C$9:$H$9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'Viability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Score'!$C$14:$H$14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'Viability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Score'!$C$15:$H$15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'Viability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Score'!$C$17:$H$17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'Viability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Score'!$C$18:$H$18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'Viability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'Viability Score'!$C$5:$H$5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'Viability Score'!$C$19:$H$19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65656"/>
        <c:axId val="251697752"/>
      </c:lineChart>
      <c:catAx>
        <c:axId val="2511656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251697752"/>
        <c:crosses val="autoZero"/>
        <c:auto val="1"/>
        <c:lblAlgn val="ctr"/>
        <c:lblOffset val="100"/>
        <c:noMultiLvlLbl val="0"/>
      </c:catAx>
      <c:valAx>
        <c:axId val="251697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1165656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Akron'!$D$9:$I$9</c:f>
              <c:numCache>
                <c:formatCode>0.00%</c:formatCode>
                <c:ptCount val="6"/>
                <c:pt idx="0">
                  <c:v>0.312</c:v>
                </c:pt>
                <c:pt idx="1">
                  <c:v>0.32600000000000001</c:v>
                </c:pt>
                <c:pt idx="2">
                  <c:v>0.376</c:v>
                </c:pt>
                <c:pt idx="3">
                  <c:v>0.28599999999999998</c:v>
                </c:pt>
                <c:pt idx="4">
                  <c:v>0.20100000000000001</c:v>
                </c:pt>
                <c:pt idx="5">
                  <c:v>0.28100000000000003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063216"/>
        <c:axId val="257063608"/>
      </c:lineChart>
      <c:catAx>
        <c:axId val="2570632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7063608"/>
        <c:crosses val="autoZero"/>
        <c:auto val="1"/>
        <c:lblAlgn val="ctr"/>
        <c:lblOffset val="100"/>
        <c:noMultiLvlLbl val="0"/>
      </c:catAx>
      <c:valAx>
        <c:axId val="25706360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25706321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Akron'!$D$10:$I$10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481312"/>
        <c:axId val="377481704"/>
      </c:lineChart>
      <c:catAx>
        <c:axId val="3774813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481704"/>
        <c:crosses val="autoZero"/>
        <c:auto val="1"/>
        <c:lblAlgn val="ctr"/>
        <c:lblOffset val="100"/>
        <c:noMultiLvlLbl val="0"/>
      </c:catAx>
      <c:valAx>
        <c:axId val="37748170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748131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Cincinnati'!$D$4:$I$4</c:f>
              <c:numCache>
                <c:formatCode>General</c:formatCode>
                <c:ptCount val="6"/>
                <c:pt idx="0">
                  <c:v>3.6</c:v>
                </c:pt>
                <c:pt idx="1">
                  <c:v>3.2</c:v>
                </c:pt>
                <c:pt idx="2">
                  <c:v>3.6</c:v>
                </c:pt>
                <c:pt idx="3">
                  <c:v>3.3</c:v>
                </c:pt>
                <c:pt idx="4">
                  <c:v>2.2999999999999998</c:v>
                </c:pt>
                <c:pt idx="5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482488"/>
        <c:axId val="377482880"/>
      </c:lineChart>
      <c:catAx>
        <c:axId val="3774824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482880"/>
        <c:crosses val="autoZero"/>
        <c:auto val="1"/>
        <c:lblAlgn val="ctr"/>
        <c:lblOffset val="100"/>
        <c:noMultiLvlLbl val="0"/>
      </c:catAx>
      <c:valAx>
        <c:axId val="37748288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748248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Cincinnati'!$D$5:$I$5</c:f>
              <c:numCache>
                <c:formatCode>0.00%</c:formatCode>
                <c:ptCount val="6"/>
                <c:pt idx="0">
                  <c:v>0.433</c:v>
                </c:pt>
                <c:pt idx="1">
                  <c:v>0.34699999999999998</c:v>
                </c:pt>
                <c:pt idx="2">
                  <c:v>0.34100000000000003</c:v>
                </c:pt>
                <c:pt idx="3">
                  <c:v>0.27800000000000002</c:v>
                </c:pt>
                <c:pt idx="4">
                  <c:v>0.24299999999999999</c:v>
                </c:pt>
                <c:pt idx="5">
                  <c:v>0.245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483664"/>
        <c:axId val="377484056"/>
      </c:lineChart>
      <c:catAx>
        <c:axId val="3774836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484056"/>
        <c:crosses val="autoZero"/>
        <c:auto val="1"/>
        <c:lblAlgn val="ctr"/>
        <c:lblOffset val="100"/>
        <c:noMultiLvlLbl val="0"/>
      </c:catAx>
      <c:valAx>
        <c:axId val="37748405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748366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Cincinnati'!$D$6:$I$6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484840"/>
        <c:axId val="377485232"/>
      </c:lineChart>
      <c:catAx>
        <c:axId val="3774848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485232"/>
        <c:crosses val="autoZero"/>
        <c:auto val="1"/>
        <c:lblAlgn val="ctr"/>
        <c:lblOffset val="100"/>
        <c:noMultiLvlLbl val="0"/>
      </c:catAx>
      <c:valAx>
        <c:axId val="37748523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748484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Cincinnati'!$D$7:$I$7</c:f>
              <c:numCache>
                <c:formatCode>0.00%</c:formatCode>
                <c:ptCount val="6"/>
                <c:pt idx="0">
                  <c:v>9.2999999999999999E-2</c:v>
                </c:pt>
                <c:pt idx="1">
                  <c:v>0.02</c:v>
                </c:pt>
                <c:pt idx="2">
                  <c:v>0.2</c:v>
                </c:pt>
                <c:pt idx="3">
                  <c:v>5.6000000000000001E-2</c:v>
                </c:pt>
                <c:pt idx="4">
                  <c:v>-0.435</c:v>
                </c:pt>
                <c:pt idx="5">
                  <c:v>-4.9000000000000002E-2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486016"/>
        <c:axId val="377486408"/>
      </c:lineChart>
      <c:catAx>
        <c:axId val="3774860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486408"/>
        <c:crosses val="autoZero"/>
        <c:auto val="1"/>
        <c:lblAlgn val="ctr"/>
        <c:lblOffset val="100"/>
        <c:noMultiLvlLbl val="0"/>
      </c:catAx>
      <c:valAx>
        <c:axId val="37748640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748601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Cincinnati'!$D$8:$I$8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487192"/>
        <c:axId val="377487584"/>
      </c:lineChart>
      <c:catAx>
        <c:axId val="3774871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487584"/>
        <c:crosses val="autoZero"/>
        <c:auto val="1"/>
        <c:lblAlgn val="ctr"/>
        <c:lblOffset val="100"/>
        <c:noMultiLvlLbl val="0"/>
      </c:catAx>
      <c:valAx>
        <c:axId val="37748758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37748719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Cincinnati'!$D$9:$I$9</c:f>
              <c:numCache>
                <c:formatCode>0.00%</c:formatCode>
                <c:ptCount val="6"/>
                <c:pt idx="0">
                  <c:v>0.435</c:v>
                </c:pt>
                <c:pt idx="1">
                  <c:v>0.38</c:v>
                </c:pt>
                <c:pt idx="2">
                  <c:v>0.38800000000000001</c:v>
                </c:pt>
                <c:pt idx="3">
                  <c:v>0.316</c:v>
                </c:pt>
                <c:pt idx="4">
                  <c:v>0.26800000000000002</c:v>
                </c:pt>
                <c:pt idx="5">
                  <c:v>0.27400000000000002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488368"/>
        <c:axId val="377488760"/>
      </c:lineChart>
      <c:catAx>
        <c:axId val="3774883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77488760"/>
        <c:crosses val="autoZero"/>
        <c:auto val="1"/>
        <c:lblAlgn val="ctr"/>
        <c:lblOffset val="100"/>
        <c:noMultiLvlLbl val="0"/>
      </c:catAx>
      <c:valAx>
        <c:axId val="37748876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37748836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Cincinnati'!$D$10:$I$10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30496"/>
        <c:axId val="257130888"/>
      </c:lineChart>
      <c:catAx>
        <c:axId val="2571304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7130888"/>
        <c:crosses val="autoZero"/>
        <c:auto val="1"/>
        <c:lblAlgn val="ctr"/>
        <c:lblOffset val="100"/>
        <c:noMultiLvlLbl val="0"/>
      </c:catAx>
      <c:valAx>
        <c:axId val="25713088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713049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Toledo'!$D$3:$I$3</c:f>
              <c:strCache>
                <c:ptCount val="6"/>
                <c:pt idx="0">
                  <c:v>FY 2013</c:v>
                </c:pt>
                <c:pt idx="1">
                  <c:v>FY 2012</c:v>
                </c:pt>
                <c:pt idx="2">
                  <c:v>FY 2011</c:v>
                </c:pt>
                <c:pt idx="3">
                  <c:v>FY 2010</c:v>
                </c:pt>
                <c:pt idx="4">
                  <c:v>FY 2009</c:v>
                </c:pt>
                <c:pt idx="5">
                  <c:v>FY 2008</c:v>
                </c:pt>
              </c:strCache>
            </c:strRef>
          </c:cat>
          <c:val>
            <c:numRef>
              <c:f>'U. Toledo'!$D$4:$I$4</c:f>
              <c:numCache>
                <c:formatCode>General</c:formatCode>
                <c:ptCount val="6"/>
                <c:pt idx="0">
                  <c:v>3.5</c:v>
                </c:pt>
                <c:pt idx="1">
                  <c:v>3.3</c:v>
                </c:pt>
                <c:pt idx="2">
                  <c:v>4.2</c:v>
                </c:pt>
                <c:pt idx="3">
                  <c:v>3.9</c:v>
                </c:pt>
                <c:pt idx="4">
                  <c:v>2.6</c:v>
                </c:pt>
                <c:pt idx="5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31672"/>
        <c:axId val="257132064"/>
      </c:lineChart>
      <c:catAx>
        <c:axId val="25713167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57132064"/>
        <c:crosses val="autoZero"/>
        <c:auto val="1"/>
        <c:lblAlgn val="ctr"/>
        <c:lblOffset val="100"/>
        <c:noMultiLvlLbl val="0"/>
      </c:catAx>
      <c:valAx>
        <c:axId val="25713206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25713167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4" Type="http://schemas.openxmlformats.org/officeDocument/2006/relationships/chart" Target="../charts/chart8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4.xml"/><Relationship Id="rId7" Type="http://schemas.openxmlformats.org/officeDocument/2006/relationships/chart" Target="../charts/chart98.xml"/><Relationship Id="rId2" Type="http://schemas.openxmlformats.org/officeDocument/2006/relationships/chart" Target="../charts/chart93.xml"/><Relationship Id="rId1" Type="http://schemas.openxmlformats.org/officeDocument/2006/relationships/chart" Target="../charts/chart92.xml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4" Type="http://schemas.openxmlformats.org/officeDocument/2006/relationships/chart" Target="../charts/chart9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7" Type="http://schemas.openxmlformats.org/officeDocument/2006/relationships/chart" Target="../charts/chart112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6" Type="http://schemas.openxmlformats.org/officeDocument/2006/relationships/chart" Target="../charts/chart111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10</xdr:col>
      <xdr:colOff>47625</xdr:colOff>
      <xdr:row>47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10</xdr:col>
      <xdr:colOff>38101</xdr:colOff>
      <xdr:row>76</xdr:row>
      <xdr:rowOff>138114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38101</xdr:colOff>
      <xdr:row>105</xdr:row>
      <xdr:rowOff>138114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11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11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11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11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11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11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11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11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11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11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11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11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11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11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11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11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11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11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BA46"/>
  <sheetViews>
    <sheetView tabSelected="1" topLeftCell="AH1" workbookViewId="0">
      <selection activeCell="AT3" sqref="AT3:BA21"/>
    </sheetView>
  </sheetViews>
  <sheetFormatPr defaultColWidth="11" defaultRowHeight="15.75"/>
  <cols>
    <col min="1" max="1" width="16.5" customWidth="1"/>
    <col min="10" max="10" width="15.25" customWidth="1"/>
    <col min="19" max="19" width="14.75" customWidth="1"/>
    <col min="28" max="28" width="14.75" bestFit="1" customWidth="1"/>
    <col min="37" max="37" width="14.75" bestFit="1" customWidth="1"/>
    <col min="46" max="46" width="14.75" bestFit="1" customWidth="1"/>
  </cols>
  <sheetData>
    <row r="3" spans="1:53">
      <c r="B3" t="s">
        <v>21</v>
      </c>
      <c r="C3" t="s">
        <v>21</v>
      </c>
      <c r="D3" t="s">
        <v>21</v>
      </c>
      <c r="E3" t="s">
        <v>21</v>
      </c>
      <c r="F3" t="s">
        <v>21</v>
      </c>
      <c r="G3" t="s">
        <v>21</v>
      </c>
      <c r="H3" t="s">
        <v>21</v>
      </c>
      <c r="K3" t="s">
        <v>22</v>
      </c>
      <c r="L3" t="s">
        <v>22</v>
      </c>
      <c r="M3" t="s">
        <v>22</v>
      </c>
      <c r="N3" t="s">
        <v>22</v>
      </c>
      <c r="O3" t="s">
        <v>22</v>
      </c>
      <c r="P3" t="s">
        <v>22</v>
      </c>
      <c r="Q3" t="s">
        <v>22</v>
      </c>
      <c r="T3" t="s">
        <v>25</v>
      </c>
      <c r="U3" t="s">
        <v>25</v>
      </c>
      <c r="V3" t="s">
        <v>25</v>
      </c>
      <c r="W3" t="s">
        <v>25</v>
      </c>
      <c r="X3" t="s">
        <v>25</v>
      </c>
      <c r="Y3" t="s">
        <v>25</v>
      </c>
      <c r="Z3" t="s">
        <v>25</v>
      </c>
      <c r="AC3" t="s">
        <v>27</v>
      </c>
      <c r="AD3" t="s">
        <v>27</v>
      </c>
      <c r="AE3" t="s">
        <v>27</v>
      </c>
      <c r="AF3" t="s">
        <v>27</v>
      </c>
      <c r="AG3" t="s">
        <v>27</v>
      </c>
      <c r="AH3" t="s">
        <v>27</v>
      </c>
      <c r="AI3" t="s">
        <v>27</v>
      </c>
      <c r="AK3" t="s">
        <v>28</v>
      </c>
      <c r="AL3" t="s">
        <v>28</v>
      </c>
      <c r="AM3" t="s">
        <v>28</v>
      </c>
      <c r="AN3" t="s">
        <v>28</v>
      </c>
      <c r="AO3" t="s">
        <v>28</v>
      </c>
      <c r="AP3" t="s">
        <v>28</v>
      </c>
      <c r="AQ3" t="s">
        <v>28</v>
      </c>
      <c r="AR3" t="s">
        <v>28</v>
      </c>
      <c r="AT3" t="s">
        <v>29</v>
      </c>
      <c r="AU3" t="s">
        <v>29</v>
      </c>
      <c r="AV3" t="s">
        <v>29</v>
      </c>
      <c r="AW3" t="s">
        <v>29</v>
      </c>
      <c r="AX3" t="s">
        <v>29</v>
      </c>
      <c r="AY3" t="s">
        <v>29</v>
      </c>
      <c r="AZ3" t="s">
        <v>29</v>
      </c>
      <c r="BA3" t="s">
        <v>29</v>
      </c>
    </row>
    <row r="4" spans="1:53" ht="16.149999999999999" hidden="1" customHeight="1" thickTop="1">
      <c r="A4" s="23"/>
      <c r="B4" s="25"/>
      <c r="C4" s="21" t="s">
        <v>16</v>
      </c>
      <c r="D4" s="22"/>
      <c r="E4" s="21" t="s">
        <v>19</v>
      </c>
      <c r="F4" s="22"/>
      <c r="G4" s="21" t="s">
        <v>20</v>
      </c>
      <c r="H4" s="22"/>
      <c r="J4" s="23"/>
      <c r="K4" s="25"/>
      <c r="L4" s="21" t="s">
        <v>16</v>
      </c>
      <c r="M4" s="22"/>
      <c r="N4" s="21" t="s">
        <v>19</v>
      </c>
      <c r="O4" s="22"/>
      <c r="P4" s="21" t="s">
        <v>20</v>
      </c>
      <c r="Q4" s="22"/>
      <c r="S4" s="23"/>
      <c r="T4" s="25"/>
      <c r="U4" s="21" t="s">
        <v>16</v>
      </c>
      <c r="V4" s="22"/>
      <c r="W4" s="21" t="s">
        <v>19</v>
      </c>
      <c r="X4" s="22"/>
      <c r="Y4" s="21" t="s">
        <v>20</v>
      </c>
      <c r="Z4" s="22"/>
      <c r="AB4" s="23"/>
      <c r="AC4" s="25"/>
      <c r="AD4" s="21" t="s">
        <v>16</v>
      </c>
      <c r="AE4" s="22"/>
      <c r="AF4" s="21" t="s">
        <v>19</v>
      </c>
      <c r="AG4" s="22"/>
      <c r="AH4" s="21" t="s">
        <v>20</v>
      </c>
      <c r="AI4" s="22"/>
      <c r="AK4" s="23"/>
      <c r="AL4" s="25"/>
      <c r="AM4" s="21" t="s">
        <v>16</v>
      </c>
      <c r="AN4" s="22"/>
      <c r="AO4" s="21" t="s">
        <v>19</v>
      </c>
      <c r="AP4" s="22"/>
      <c r="AQ4" s="21" t="s">
        <v>20</v>
      </c>
      <c r="AR4" s="22"/>
      <c r="AT4" s="23"/>
      <c r="AU4" s="25"/>
      <c r="AV4" s="21" t="s">
        <v>16</v>
      </c>
      <c r="AW4" s="22"/>
      <c r="AX4" s="21" t="s">
        <v>19</v>
      </c>
      <c r="AY4" s="22"/>
      <c r="AZ4" s="21" t="s">
        <v>20</v>
      </c>
      <c r="BA4" s="22"/>
    </row>
    <row r="5" spans="1:53" hidden="1">
      <c r="A5" s="24"/>
      <c r="B5" s="26"/>
      <c r="C5" s="1"/>
      <c r="D5" s="2"/>
      <c r="E5" s="1"/>
      <c r="F5" s="2"/>
      <c r="G5" s="1"/>
      <c r="H5" s="2"/>
      <c r="J5" s="24"/>
      <c r="K5" s="26"/>
      <c r="L5" s="1"/>
      <c r="M5" s="2"/>
      <c r="N5" s="1"/>
      <c r="O5" s="2"/>
      <c r="P5" s="1"/>
      <c r="Q5" s="2"/>
      <c r="S5" s="24"/>
      <c r="T5" s="26"/>
      <c r="U5" s="1"/>
      <c r="V5" s="2"/>
      <c r="W5" s="1"/>
      <c r="X5" s="2"/>
      <c r="Y5" s="1"/>
      <c r="Z5" s="2"/>
      <c r="AB5" s="24"/>
      <c r="AC5" s="26"/>
      <c r="AD5" s="1"/>
      <c r="AE5" s="2"/>
      <c r="AF5" s="1"/>
      <c r="AG5" s="2"/>
      <c r="AH5" s="1"/>
      <c r="AI5" s="2"/>
      <c r="AK5" s="24"/>
      <c r="AL5" s="26"/>
      <c r="AM5" s="1"/>
      <c r="AN5" s="2"/>
      <c r="AO5" s="1"/>
      <c r="AP5" s="2"/>
      <c r="AQ5" s="1"/>
      <c r="AR5" s="2"/>
      <c r="AT5" s="24"/>
      <c r="AU5" s="26"/>
      <c r="AV5" s="1"/>
      <c r="AW5" s="2"/>
      <c r="AX5" s="1"/>
      <c r="AY5" s="2"/>
      <c r="AZ5" s="1"/>
      <c r="BA5" s="2"/>
    </row>
    <row r="6" spans="1:53" ht="15" hidden="1" customHeight="1">
      <c r="B6" s="4" t="s">
        <v>15</v>
      </c>
      <c r="C6" s="5" t="s">
        <v>17</v>
      </c>
      <c r="D6" s="4" t="s">
        <v>18</v>
      </c>
      <c r="E6" s="5" t="s">
        <v>17</v>
      </c>
      <c r="F6" s="4" t="s">
        <v>18</v>
      </c>
      <c r="G6" s="5" t="s">
        <v>17</v>
      </c>
      <c r="H6" s="4" t="s">
        <v>18</v>
      </c>
      <c r="J6" s="1"/>
      <c r="K6" s="2" t="s">
        <v>23</v>
      </c>
      <c r="L6" s="1" t="s">
        <v>17</v>
      </c>
      <c r="M6" s="2" t="s">
        <v>18</v>
      </c>
      <c r="N6" s="1" t="s">
        <v>17</v>
      </c>
      <c r="O6" s="2" t="s">
        <v>18</v>
      </c>
      <c r="P6" s="1" t="s">
        <v>17</v>
      </c>
      <c r="Q6" s="2" t="s">
        <v>18</v>
      </c>
      <c r="S6" s="1"/>
      <c r="T6" s="2" t="s">
        <v>23</v>
      </c>
      <c r="U6" s="1" t="s">
        <v>17</v>
      </c>
      <c r="V6" s="2" t="s">
        <v>18</v>
      </c>
      <c r="W6" s="1" t="s">
        <v>17</v>
      </c>
      <c r="X6" s="2" t="s">
        <v>18</v>
      </c>
      <c r="Y6" s="1" t="s">
        <v>17</v>
      </c>
      <c r="Z6" s="2" t="s">
        <v>18</v>
      </c>
      <c r="AB6" s="1"/>
      <c r="AC6" s="2" t="s">
        <v>23</v>
      </c>
      <c r="AD6" s="1" t="s">
        <v>17</v>
      </c>
      <c r="AE6" s="2" t="s">
        <v>18</v>
      </c>
      <c r="AF6" s="1" t="s">
        <v>17</v>
      </c>
      <c r="AG6" s="2" t="s">
        <v>18</v>
      </c>
      <c r="AH6" s="1" t="s">
        <v>17</v>
      </c>
      <c r="AI6" s="2" t="s">
        <v>18</v>
      </c>
      <c r="AK6" s="1"/>
      <c r="AL6" s="2" t="s">
        <v>23</v>
      </c>
      <c r="AM6" s="1" t="s">
        <v>17</v>
      </c>
      <c r="AN6" s="2" t="s">
        <v>18</v>
      </c>
      <c r="AO6" s="1" t="s">
        <v>17</v>
      </c>
      <c r="AP6" s="2" t="s">
        <v>18</v>
      </c>
      <c r="AQ6" s="1" t="s">
        <v>17</v>
      </c>
      <c r="AR6" s="2" t="s">
        <v>18</v>
      </c>
      <c r="AT6" s="1"/>
      <c r="AU6" s="2" t="s">
        <v>23</v>
      </c>
      <c r="AV6" s="1" t="s">
        <v>17</v>
      </c>
      <c r="AW6" s="2" t="s">
        <v>18</v>
      </c>
      <c r="AX6" s="1" t="s">
        <v>17</v>
      </c>
      <c r="AY6" s="2" t="s">
        <v>18</v>
      </c>
      <c r="AZ6" s="1" t="s">
        <v>17</v>
      </c>
      <c r="BA6" s="2" t="s">
        <v>18</v>
      </c>
    </row>
    <row r="7" spans="1:53" ht="47.25">
      <c r="A7" s="3" t="s">
        <v>0</v>
      </c>
      <c r="B7" s="4" t="s">
        <v>36</v>
      </c>
      <c r="C7" s="5" t="str">
        <f>CONCATENATE(C4," ",C6)</f>
        <v>Viability ratio</v>
      </c>
      <c r="D7" s="5" t="str">
        <f>CONCATENATE(C4," ",D6)</f>
        <v>Viability score</v>
      </c>
      <c r="E7" s="5" t="str">
        <f t="shared" ref="E7:G7" si="0">CONCATENATE(E4," ",E6)</f>
        <v>Net income ratio</v>
      </c>
      <c r="F7" s="5" t="str">
        <f>CONCATENATE(E4," ",F6)</f>
        <v>Net income score</v>
      </c>
      <c r="G7" s="5" t="str">
        <f t="shared" si="0"/>
        <v>Primary reserve ratio</v>
      </c>
      <c r="H7" s="5" t="str">
        <f>CONCATENATE(G4," ",H6)</f>
        <v>Primary reserve score</v>
      </c>
      <c r="J7" s="5"/>
      <c r="K7" s="4" t="s">
        <v>36</v>
      </c>
      <c r="L7" s="5" t="s">
        <v>30</v>
      </c>
      <c r="M7" s="4" t="s">
        <v>31</v>
      </c>
      <c r="N7" s="5" t="s">
        <v>32</v>
      </c>
      <c r="O7" s="4" t="s">
        <v>33</v>
      </c>
      <c r="P7" s="5" t="s">
        <v>34</v>
      </c>
      <c r="Q7" s="4" t="s">
        <v>35</v>
      </c>
      <c r="S7" s="5"/>
      <c r="T7" s="4" t="s">
        <v>36</v>
      </c>
      <c r="U7" s="5" t="s">
        <v>30</v>
      </c>
      <c r="V7" s="4" t="s">
        <v>31</v>
      </c>
      <c r="W7" s="5" t="s">
        <v>32</v>
      </c>
      <c r="X7" s="4" t="s">
        <v>33</v>
      </c>
      <c r="Y7" s="5" t="s">
        <v>34</v>
      </c>
      <c r="Z7" s="4" t="s">
        <v>35</v>
      </c>
      <c r="AB7" s="5"/>
      <c r="AC7" s="4" t="s">
        <v>36</v>
      </c>
      <c r="AD7" s="5" t="s">
        <v>30</v>
      </c>
      <c r="AE7" s="4" t="s">
        <v>31</v>
      </c>
      <c r="AF7" s="5" t="s">
        <v>32</v>
      </c>
      <c r="AG7" s="4" t="s">
        <v>33</v>
      </c>
      <c r="AH7" s="5" t="s">
        <v>34</v>
      </c>
      <c r="AI7" s="4" t="s">
        <v>35</v>
      </c>
      <c r="AK7" s="5"/>
      <c r="AL7" s="4" t="s">
        <v>36</v>
      </c>
      <c r="AM7" s="5" t="s">
        <v>30</v>
      </c>
      <c r="AN7" s="4" t="s">
        <v>31</v>
      </c>
      <c r="AO7" s="5" t="s">
        <v>32</v>
      </c>
      <c r="AP7" s="4" t="s">
        <v>33</v>
      </c>
      <c r="AQ7" s="5" t="s">
        <v>34</v>
      </c>
      <c r="AR7" s="4" t="s">
        <v>35</v>
      </c>
      <c r="AT7" s="5"/>
      <c r="AU7" s="4" t="s">
        <v>36</v>
      </c>
      <c r="AV7" s="5" t="s">
        <v>30</v>
      </c>
      <c r="AW7" s="4" t="s">
        <v>31</v>
      </c>
      <c r="AX7" s="5" t="s">
        <v>32</v>
      </c>
      <c r="AY7" s="4" t="s">
        <v>33</v>
      </c>
      <c r="AZ7" s="5" t="s">
        <v>34</v>
      </c>
      <c r="BA7" s="4" t="s">
        <v>35</v>
      </c>
    </row>
    <row r="8" spans="1:53" ht="15" customHeight="1">
      <c r="A8" s="6" t="s">
        <v>1</v>
      </c>
      <c r="B8" s="7">
        <v>4</v>
      </c>
      <c r="C8" s="8">
        <v>1.4730000000000001</v>
      </c>
      <c r="D8" s="7">
        <v>4</v>
      </c>
      <c r="E8" s="8">
        <v>3.2000000000000001E-2</v>
      </c>
      <c r="F8" s="7">
        <v>4</v>
      </c>
      <c r="G8" s="8">
        <v>0.495</v>
      </c>
      <c r="H8" s="7">
        <v>4</v>
      </c>
      <c r="J8" s="9" t="s">
        <v>1</v>
      </c>
      <c r="K8" s="10">
        <v>4.5</v>
      </c>
      <c r="L8" s="11">
        <v>1.4059999999999999</v>
      </c>
      <c r="M8" s="10">
        <v>4</v>
      </c>
      <c r="N8" s="11">
        <v>4.4999999999999998E-2</v>
      </c>
      <c r="O8" s="10">
        <v>4</v>
      </c>
      <c r="P8" s="11">
        <v>0.50900000000000001</v>
      </c>
      <c r="Q8" s="10">
        <v>5</v>
      </c>
      <c r="S8" s="14" t="s">
        <v>1</v>
      </c>
      <c r="T8" s="15">
        <v>4.2</v>
      </c>
      <c r="U8" s="16">
        <v>1.2909999999999999</v>
      </c>
      <c r="V8" s="15">
        <v>4</v>
      </c>
      <c r="W8" s="16">
        <v>0.17</v>
      </c>
      <c r="X8" s="15">
        <v>5</v>
      </c>
      <c r="Y8" s="16">
        <v>0.49299999999999999</v>
      </c>
      <c r="Z8" s="15">
        <v>4</v>
      </c>
      <c r="AB8" s="17" t="s">
        <v>1</v>
      </c>
      <c r="AC8" s="18">
        <v>3.9</v>
      </c>
      <c r="AD8" s="19">
        <v>0.90700000000000003</v>
      </c>
      <c r="AE8" s="18">
        <v>3</v>
      </c>
      <c r="AF8" s="19">
        <v>5.8999999999999997E-2</v>
      </c>
      <c r="AG8" s="18">
        <v>5</v>
      </c>
      <c r="AH8" s="19">
        <v>0.35499999999999998</v>
      </c>
      <c r="AI8" s="18">
        <v>4</v>
      </c>
      <c r="AK8" s="17" t="s">
        <v>1</v>
      </c>
      <c r="AL8" s="18">
        <v>3.2</v>
      </c>
      <c r="AM8" s="19">
        <v>1.5149999999999999</v>
      </c>
      <c r="AN8" s="18">
        <v>4</v>
      </c>
      <c r="AO8" s="19">
        <v>-7.1999999999999995E-2</v>
      </c>
      <c r="AP8" s="18">
        <v>0</v>
      </c>
      <c r="AQ8" s="19">
        <v>0.33700000000000002</v>
      </c>
      <c r="AR8" s="18">
        <v>4</v>
      </c>
      <c r="AT8" s="17" t="s">
        <v>1</v>
      </c>
      <c r="AU8" s="18">
        <v>3.4</v>
      </c>
      <c r="AV8" s="19">
        <v>1.911</v>
      </c>
      <c r="AW8" s="18">
        <v>4</v>
      </c>
      <c r="AX8" s="19">
        <v>-1.6E-2</v>
      </c>
      <c r="AY8" s="18">
        <v>1</v>
      </c>
      <c r="AZ8" s="19">
        <v>0.41799999999999998</v>
      </c>
      <c r="BA8" s="18">
        <v>4</v>
      </c>
    </row>
    <row r="9" spans="1:53" ht="15" customHeight="1">
      <c r="A9" s="6" t="s">
        <v>2</v>
      </c>
      <c r="B9" s="7">
        <v>1.3</v>
      </c>
      <c r="C9" s="8">
        <v>0.21199999999999999</v>
      </c>
      <c r="D9" s="7">
        <v>1</v>
      </c>
      <c r="E9" s="8">
        <v>-0.122</v>
      </c>
      <c r="F9" s="7">
        <v>0</v>
      </c>
      <c r="G9" s="8">
        <v>6.0999999999999999E-2</v>
      </c>
      <c r="H9" s="7">
        <v>2</v>
      </c>
      <c r="J9" s="9" t="s">
        <v>2</v>
      </c>
      <c r="K9" s="10">
        <v>3.6</v>
      </c>
      <c r="L9" s="11">
        <v>4.4429999999999996</v>
      </c>
      <c r="M9" s="10">
        <v>5</v>
      </c>
      <c r="N9" s="11">
        <v>1.6E-2</v>
      </c>
      <c r="O9" s="10">
        <v>3</v>
      </c>
      <c r="P9" s="11">
        <v>0.128</v>
      </c>
      <c r="Q9" s="10">
        <v>3</v>
      </c>
      <c r="S9" s="14" t="s">
        <v>2</v>
      </c>
      <c r="T9" s="15">
        <v>4</v>
      </c>
      <c r="U9" s="16">
        <v>5.234</v>
      </c>
      <c r="V9" s="15">
        <v>5</v>
      </c>
      <c r="W9" s="16">
        <v>7.8E-2</v>
      </c>
      <c r="X9" s="15">
        <v>5</v>
      </c>
      <c r="Y9" s="16">
        <v>0.13200000000000001</v>
      </c>
      <c r="Z9" s="15">
        <v>3</v>
      </c>
      <c r="AB9" s="17" t="s">
        <v>2</v>
      </c>
      <c r="AC9" s="18">
        <v>3.1</v>
      </c>
      <c r="AD9" s="19">
        <v>3.6139999999999999</v>
      </c>
      <c r="AE9" s="18">
        <v>5</v>
      </c>
      <c r="AF9" s="19">
        <v>1.2999999999999999E-2</v>
      </c>
      <c r="AG9" s="18">
        <v>3</v>
      </c>
      <c r="AH9" s="19">
        <v>9.1999999999999998E-2</v>
      </c>
      <c r="AI9" s="18">
        <v>2</v>
      </c>
      <c r="AK9" s="17" t="s">
        <v>2</v>
      </c>
      <c r="AL9" s="18">
        <v>4</v>
      </c>
      <c r="AM9" s="19">
        <v>3.8929999999999998</v>
      </c>
      <c r="AN9" s="18">
        <v>5</v>
      </c>
      <c r="AO9" s="19">
        <v>0.161</v>
      </c>
      <c r="AP9" s="18">
        <v>5</v>
      </c>
      <c r="AQ9" s="19">
        <v>0.11700000000000001</v>
      </c>
      <c r="AR9" s="18">
        <v>3</v>
      </c>
      <c r="AT9" s="17" t="s">
        <v>2</v>
      </c>
      <c r="AU9" s="18">
        <v>2.7</v>
      </c>
      <c r="AV9" s="19">
        <v>2.5739999999999998</v>
      </c>
      <c r="AW9" s="18">
        <v>5</v>
      </c>
      <c r="AX9" s="19">
        <v>-1.7999999999999999E-2</v>
      </c>
      <c r="AY9" s="18">
        <v>1</v>
      </c>
      <c r="AZ9" s="19">
        <v>8.4000000000000005E-2</v>
      </c>
      <c r="BA9" s="18">
        <v>2</v>
      </c>
    </row>
    <row r="10" spans="1:53" ht="15" customHeight="1">
      <c r="A10" s="6" t="s">
        <v>3</v>
      </c>
      <c r="B10" s="7">
        <v>3.4</v>
      </c>
      <c r="C10" s="8">
        <v>0.441</v>
      </c>
      <c r="D10" s="7">
        <v>2</v>
      </c>
      <c r="E10" s="8">
        <v>3.4000000000000002E-2</v>
      </c>
      <c r="F10" s="7">
        <v>4</v>
      </c>
      <c r="G10" s="8">
        <v>0.374</v>
      </c>
      <c r="H10" s="7">
        <v>4</v>
      </c>
      <c r="J10" s="9" t="s">
        <v>3</v>
      </c>
      <c r="K10" s="10">
        <v>3.4</v>
      </c>
      <c r="L10" s="11">
        <v>0.499</v>
      </c>
      <c r="M10" s="10">
        <v>2</v>
      </c>
      <c r="N10" s="11">
        <v>3.7999999999999999E-2</v>
      </c>
      <c r="O10" s="10">
        <v>4</v>
      </c>
      <c r="P10" s="11">
        <v>0.36699999999999999</v>
      </c>
      <c r="Q10" s="10">
        <v>4</v>
      </c>
      <c r="S10" s="14" t="s">
        <v>3</v>
      </c>
      <c r="T10" s="15">
        <v>3.4</v>
      </c>
      <c r="U10" s="16">
        <v>0.44</v>
      </c>
      <c r="V10" s="15">
        <v>2</v>
      </c>
      <c r="W10" s="16">
        <v>3.1E-2</v>
      </c>
      <c r="X10" s="15">
        <v>4</v>
      </c>
      <c r="Y10" s="16">
        <v>0.317</v>
      </c>
      <c r="Z10" s="15">
        <v>4</v>
      </c>
      <c r="AB10" s="17" t="s">
        <v>3</v>
      </c>
      <c r="AC10" s="18">
        <v>3.6</v>
      </c>
      <c r="AD10" s="19">
        <v>0.375</v>
      </c>
      <c r="AE10" s="18">
        <v>2</v>
      </c>
      <c r="AF10" s="19">
        <v>0.08</v>
      </c>
      <c r="AG10" s="18">
        <v>5</v>
      </c>
      <c r="AH10" s="19">
        <v>0.29699999999999999</v>
      </c>
      <c r="AI10" s="18">
        <v>4</v>
      </c>
      <c r="AK10" s="17" t="s">
        <v>3</v>
      </c>
      <c r="AL10" s="18">
        <v>2.2999999999999998</v>
      </c>
      <c r="AM10" s="19">
        <v>0.317</v>
      </c>
      <c r="AN10" s="18">
        <v>2</v>
      </c>
      <c r="AO10" s="19">
        <v>-3.1E-2</v>
      </c>
      <c r="AP10" s="18">
        <v>1</v>
      </c>
      <c r="AQ10" s="19">
        <v>0.24</v>
      </c>
      <c r="AR10" s="18">
        <v>3</v>
      </c>
      <c r="AT10" s="17" t="s">
        <v>3</v>
      </c>
      <c r="AU10" s="18">
        <v>2.8</v>
      </c>
      <c r="AV10" s="19">
        <v>0.48</v>
      </c>
      <c r="AW10" s="18">
        <v>2</v>
      </c>
      <c r="AX10" s="19">
        <v>-3.0000000000000001E-3</v>
      </c>
      <c r="AY10" s="18">
        <v>1</v>
      </c>
      <c r="AZ10" s="19">
        <v>0.30199999999999999</v>
      </c>
      <c r="BA10" s="18">
        <v>4</v>
      </c>
    </row>
    <row r="11" spans="1:53" ht="15" customHeight="1">
      <c r="A11" s="6" t="s">
        <v>4</v>
      </c>
      <c r="B11" s="7">
        <v>4.4000000000000004</v>
      </c>
      <c r="C11" s="8">
        <v>0.89600000000000002</v>
      </c>
      <c r="D11" s="7">
        <v>3</v>
      </c>
      <c r="E11" s="8">
        <v>5.0999999999999997E-2</v>
      </c>
      <c r="F11" s="7">
        <v>5</v>
      </c>
      <c r="G11" s="8">
        <v>0.66700000000000004</v>
      </c>
      <c r="H11" s="7">
        <v>5</v>
      </c>
      <c r="J11" s="9" t="s">
        <v>4</v>
      </c>
      <c r="K11" s="10">
        <v>4</v>
      </c>
      <c r="L11" s="11">
        <v>0.81699999999999995</v>
      </c>
      <c r="M11" s="10">
        <v>3</v>
      </c>
      <c r="N11" s="11">
        <v>1.2E-2</v>
      </c>
      <c r="O11" s="10">
        <v>3</v>
      </c>
      <c r="P11" s="11">
        <v>0.628</v>
      </c>
      <c r="Q11" s="10">
        <v>5</v>
      </c>
      <c r="S11" s="14" t="s">
        <v>4</v>
      </c>
      <c r="T11" s="15">
        <v>4.7</v>
      </c>
      <c r="U11" s="16">
        <v>1.1559999999999999</v>
      </c>
      <c r="V11" s="15">
        <v>4</v>
      </c>
      <c r="W11" s="16">
        <v>0.13300000000000001</v>
      </c>
      <c r="X11" s="15">
        <v>5</v>
      </c>
      <c r="Y11" s="16">
        <v>0.63</v>
      </c>
      <c r="Z11" s="15">
        <v>5</v>
      </c>
      <c r="AB11" s="17" t="s">
        <v>4</v>
      </c>
      <c r="AC11" s="18">
        <v>3.9</v>
      </c>
      <c r="AD11" s="19">
        <v>0.91800000000000004</v>
      </c>
      <c r="AE11" s="18">
        <v>3</v>
      </c>
      <c r="AF11" s="19">
        <v>6.3E-2</v>
      </c>
      <c r="AG11" s="18">
        <v>5</v>
      </c>
      <c r="AH11" s="19">
        <v>0.46</v>
      </c>
      <c r="AI11" s="18">
        <v>4</v>
      </c>
      <c r="AK11" s="17" t="s">
        <v>4</v>
      </c>
      <c r="AL11" s="18">
        <v>2.9</v>
      </c>
      <c r="AM11" s="19">
        <v>0.83099999999999996</v>
      </c>
      <c r="AN11" s="18">
        <v>3</v>
      </c>
      <c r="AO11" s="19">
        <v>-0.126</v>
      </c>
      <c r="AP11" s="18">
        <v>0</v>
      </c>
      <c r="AQ11" s="19">
        <v>0.40500000000000003</v>
      </c>
      <c r="AR11" s="18">
        <v>4</v>
      </c>
      <c r="AT11" s="17" t="s">
        <v>4</v>
      </c>
      <c r="AU11" s="18">
        <v>3.9</v>
      </c>
      <c r="AV11" s="19">
        <v>1.119</v>
      </c>
      <c r="AW11" s="18">
        <v>4</v>
      </c>
      <c r="AX11" s="19">
        <v>-3.0000000000000001E-3</v>
      </c>
      <c r="AY11" s="18">
        <v>1</v>
      </c>
      <c r="AZ11" s="19">
        <v>0.60099999999999998</v>
      </c>
      <c r="BA11" s="18">
        <v>5</v>
      </c>
    </row>
    <row r="12" spans="1:53" ht="15" customHeight="1">
      <c r="A12" s="6" t="s">
        <v>5</v>
      </c>
      <c r="B12" s="7">
        <v>4.4000000000000004</v>
      </c>
      <c r="C12" s="8">
        <v>0.75800000000000001</v>
      </c>
      <c r="D12" s="7">
        <v>3</v>
      </c>
      <c r="E12" s="8">
        <v>0.14299999999999999</v>
      </c>
      <c r="F12" s="7">
        <v>5</v>
      </c>
      <c r="G12" s="8">
        <v>0.77</v>
      </c>
      <c r="H12" s="7">
        <v>5</v>
      </c>
      <c r="J12" s="9" t="s">
        <v>5</v>
      </c>
      <c r="K12" s="10">
        <v>4.4000000000000004</v>
      </c>
      <c r="L12" s="11">
        <v>0.77500000000000002</v>
      </c>
      <c r="M12" s="10">
        <v>3</v>
      </c>
      <c r="N12" s="11">
        <v>7.0000000000000007E-2</v>
      </c>
      <c r="O12" s="10">
        <v>5</v>
      </c>
      <c r="P12" s="11">
        <v>0.63700000000000001</v>
      </c>
      <c r="Q12" s="10">
        <v>5</v>
      </c>
      <c r="S12" s="14" t="s">
        <v>5</v>
      </c>
      <c r="T12" s="15">
        <v>4.4000000000000004</v>
      </c>
      <c r="U12" s="16">
        <v>0.91200000000000003</v>
      </c>
      <c r="V12" s="15">
        <v>3</v>
      </c>
      <c r="W12" s="16">
        <v>0.14399999999999999</v>
      </c>
      <c r="X12" s="15">
        <v>5</v>
      </c>
      <c r="Y12" s="16">
        <v>0.58199999999999996</v>
      </c>
      <c r="Z12" s="15">
        <v>5</v>
      </c>
      <c r="AB12" s="17" t="s">
        <v>5</v>
      </c>
      <c r="AC12" s="18">
        <v>4.2</v>
      </c>
      <c r="AD12" s="19">
        <v>1.022</v>
      </c>
      <c r="AE12" s="18">
        <v>4</v>
      </c>
      <c r="AF12" s="19">
        <v>0.11799999999999999</v>
      </c>
      <c r="AG12" s="18">
        <v>5</v>
      </c>
      <c r="AH12" s="19">
        <v>0.42799999999999999</v>
      </c>
      <c r="AI12" s="18">
        <v>4</v>
      </c>
      <c r="AK12" s="17" t="s">
        <v>5</v>
      </c>
      <c r="AL12" s="18">
        <v>2.9</v>
      </c>
      <c r="AM12" s="19">
        <v>0.752</v>
      </c>
      <c r="AN12" s="18">
        <v>3</v>
      </c>
      <c r="AO12" s="19">
        <v>-9.8000000000000004E-2</v>
      </c>
      <c r="AP12" s="18">
        <v>0</v>
      </c>
      <c r="AQ12" s="19">
        <v>0.32</v>
      </c>
      <c r="AR12" s="18">
        <v>4</v>
      </c>
      <c r="AT12" s="17" t="s">
        <v>5</v>
      </c>
      <c r="AU12" s="18">
        <v>3.1</v>
      </c>
      <c r="AV12" s="19">
        <v>0.94599999999999995</v>
      </c>
      <c r="AW12" s="18">
        <v>3</v>
      </c>
      <c r="AX12" s="19">
        <v>-1.0999999999999999E-2</v>
      </c>
      <c r="AY12" s="18">
        <v>1</v>
      </c>
      <c r="AZ12" s="19">
        <v>0.42799999999999999</v>
      </c>
      <c r="BA12" s="18">
        <v>4</v>
      </c>
    </row>
    <row r="13" spans="1:53">
      <c r="A13" s="6" t="s">
        <v>6</v>
      </c>
      <c r="B13" s="7">
        <v>4.7</v>
      </c>
      <c r="C13" s="8">
        <v>1.3660000000000001</v>
      </c>
      <c r="D13" s="7">
        <v>4</v>
      </c>
      <c r="E13" s="8">
        <v>0.13600000000000001</v>
      </c>
      <c r="F13" s="7">
        <v>5</v>
      </c>
      <c r="G13" s="8">
        <v>1.008</v>
      </c>
      <c r="H13" s="7">
        <v>5</v>
      </c>
      <c r="J13" s="9" t="s">
        <v>6</v>
      </c>
      <c r="K13" s="10">
        <v>4.7</v>
      </c>
      <c r="L13" s="11">
        <v>1.1439999999999999</v>
      </c>
      <c r="M13" s="10">
        <v>4</v>
      </c>
      <c r="N13" s="11">
        <v>0.106</v>
      </c>
      <c r="O13" s="10">
        <v>5</v>
      </c>
      <c r="P13" s="11">
        <v>0.92600000000000005</v>
      </c>
      <c r="Q13" s="10">
        <v>5</v>
      </c>
      <c r="S13" s="14" t="s">
        <v>6</v>
      </c>
      <c r="T13" s="15">
        <v>5</v>
      </c>
      <c r="U13" s="16">
        <v>2.76</v>
      </c>
      <c r="V13" s="15">
        <v>5</v>
      </c>
      <c r="W13" s="16">
        <v>0.22600000000000001</v>
      </c>
      <c r="X13" s="15">
        <v>5</v>
      </c>
      <c r="Y13" s="16">
        <v>0.94199999999999995</v>
      </c>
      <c r="Z13" s="15">
        <v>5</v>
      </c>
      <c r="AB13" s="17" t="s">
        <v>26</v>
      </c>
      <c r="AC13" s="18">
        <v>5</v>
      </c>
      <c r="AD13" s="19">
        <v>20.021000000000001</v>
      </c>
      <c r="AE13" s="18">
        <v>5</v>
      </c>
      <c r="AF13" s="19">
        <v>0.17199999999999999</v>
      </c>
      <c r="AG13" s="18">
        <v>5</v>
      </c>
      <c r="AH13" s="19">
        <v>0.75</v>
      </c>
      <c r="AI13" s="18">
        <v>5</v>
      </c>
      <c r="AK13" s="17" t="s">
        <v>26</v>
      </c>
      <c r="AL13" s="18">
        <v>4.4000000000000004</v>
      </c>
      <c r="AM13" s="19">
        <v>12.308999999999999</v>
      </c>
      <c r="AN13" s="18">
        <v>5</v>
      </c>
      <c r="AO13" s="19">
        <v>7.0000000000000001E-3</v>
      </c>
      <c r="AP13" s="18">
        <v>2</v>
      </c>
      <c r="AQ13" s="19">
        <v>0.58099999999999996</v>
      </c>
      <c r="AR13" s="18">
        <v>5</v>
      </c>
      <c r="AT13" s="17" t="s">
        <v>26</v>
      </c>
      <c r="AU13" s="18">
        <v>5</v>
      </c>
      <c r="AV13" s="19">
        <v>10.292999999999999</v>
      </c>
      <c r="AW13" s="18">
        <v>5</v>
      </c>
      <c r="AX13" s="19">
        <v>7.6999999999999999E-2</v>
      </c>
      <c r="AY13" s="18">
        <v>5</v>
      </c>
      <c r="AZ13" s="19">
        <v>0.60199999999999998</v>
      </c>
      <c r="BA13" s="18">
        <v>5</v>
      </c>
    </row>
    <row r="14" spans="1:53">
      <c r="A14" s="6" t="s">
        <v>7</v>
      </c>
      <c r="B14" s="7">
        <v>3.9</v>
      </c>
      <c r="C14" s="8">
        <v>0.85699999999999998</v>
      </c>
      <c r="D14" s="7">
        <v>3</v>
      </c>
      <c r="E14" s="8">
        <v>0.10100000000000001</v>
      </c>
      <c r="F14" s="7">
        <v>5</v>
      </c>
      <c r="G14" s="8">
        <v>0.48799999999999999</v>
      </c>
      <c r="H14" s="7">
        <v>4</v>
      </c>
      <c r="J14" s="9" t="s">
        <v>7</v>
      </c>
      <c r="K14" s="10">
        <v>3.7</v>
      </c>
      <c r="L14" s="11">
        <v>0.91700000000000004</v>
      </c>
      <c r="M14" s="10">
        <v>3</v>
      </c>
      <c r="N14" s="11">
        <v>4.9000000000000002E-2</v>
      </c>
      <c r="O14" s="10">
        <v>4</v>
      </c>
      <c r="P14" s="11">
        <v>0.47699999999999998</v>
      </c>
      <c r="Q14" s="10">
        <v>4</v>
      </c>
      <c r="S14" s="14" t="s">
        <v>7</v>
      </c>
      <c r="T14" s="15">
        <v>4.2</v>
      </c>
      <c r="U14" s="16">
        <v>1.0409999999999999</v>
      </c>
      <c r="V14" s="15">
        <v>4</v>
      </c>
      <c r="W14" s="16">
        <v>0.105</v>
      </c>
      <c r="X14" s="15">
        <v>5</v>
      </c>
      <c r="Y14" s="16">
        <v>0.45300000000000001</v>
      </c>
      <c r="Z14" s="15">
        <v>4</v>
      </c>
      <c r="AB14" s="17" t="s">
        <v>7</v>
      </c>
      <c r="AC14" s="18">
        <v>4.2</v>
      </c>
      <c r="AD14" s="19">
        <v>1.294</v>
      </c>
      <c r="AE14" s="18">
        <v>4</v>
      </c>
      <c r="AF14" s="19">
        <v>8.5999999999999993E-2</v>
      </c>
      <c r="AG14" s="18">
        <v>5</v>
      </c>
      <c r="AH14" s="19">
        <v>0.40600000000000003</v>
      </c>
      <c r="AI14" s="18">
        <v>4</v>
      </c>
      <c r="AK14" s="17" t="s">
        <v>7</v>
      </c>
      <c r="AL14" s="18">
        <v>3.2</v>
      </c>
      <c r="AM14" s="19">
        <v>1.24</v>
      </c>
      <c r="AN14" s="18">
        <v>4</v>
      </c>
      <c r="AO14" s="19">
        <v>-9.0999999999999998E-2</v>
      </c>
      <c r="AP14" s="18">
        <v>0</v>
      </c>
      <c r="AQ14" s="19">
        <v>0.41099999999999998</v>
      </c>
      <c r="AR14" s="18">
        <v>4</v>
      </c>
      <c r="AT14" s="17" t="s">
        <v>7</v>
      </c>
      <c r="AU14" s="18">
        <v>3.4</v>
      </c>
      <c r="AV14" s="19">
        <v>1.4390000000000001</v>
      </c>
      <c r="AW14" s="18">
        <v>4</v>
      </c>
      <c r="AX14" s="19">
        <v>-1.0999999999999999E-2</v>
      </c>
      <c r="AY14" s="18">
        <v>1</v>
      </c>
      <c r="AZ14" s="19">
        <v>0.39600000000000002</v>
      </c>
      <c r="BA14" s="18">
        <v>4</v>
      </c>
    </row>
    <row r="15" spans="1:53" ht="15" customHeight="1">
      <c r="A15" s="6" t="s">
        <v>8</v>
      </c>
      <c r="B15" s="7">
        <v>4.7</v>
      </c>
      <c r="C15" s="8">
        <v>1.012</v>
      </c>
      <c r="D15" s="7">
        <v>4</v>
      </c>
      <c r="E15" s="8">
        <v>7.2999999999999995E-2</v>
      </c>
      <c r="F15" s="7">
        <v>5</v>
      </c>
      <c r="G15" s="8">
        <v>0.51</v>
      </c>
      <c r="H15" s="7">
        <v>5</v>
      </c>
      <c r="J15" s="9" t="s">
        <v>8</v>
      </c>
      <c r="K15" s="10">
        <v>4.7</v>
      </c>
      <c r="L15" s="11">
        <v>1.4950000000000001</v>
      </c>
      <c r="M15" s="10">
        <v>4</v>
      </c>
      <c r="N15" s="11">
        <v>0.09</v>
      </c>
      <c r="O15" s="10">
        <v>5</v>
      </c>
      <c r="P15" s="11">
        <v>0.5</v>
      </c>
      <c r="Q15" s="10">
        <v>5</v>
      </c>
      <c r="S15" s="14" t="s">
        <v>8</v>
      </c>
      <c r="T15" s="15">
        <v>4.2</v>
      </c>
      <c r="U15" s="16">
        <v>1.534</v>
      </c>
      <c r="V15" s="15">
        <v>4</v>
      </c>
      <c r="W15" s="16">
        <v>0.152</v>
      </c>
      <c r="X15" s="15">
        <v>5</v>
      </c>
      <c r="Y15" s="16">
        <v>0.42299999999999999</v>
      </c>
      <c r="Z15" s="15">
        <v>4</v>
      </c>
      <c r="AB15" s="17" t="s">
        <v>8</v>
      </c>
      <c r="AC15" s="18">
        <v>3.9</v>
      </c>
      <c r="AD15" s="19">
        <v>0.89800000000000002</v>
      </c>
      <c r="AE15" s="18">
        <v>3</v>
      </c>
      <c r="AF15" s="19">
        <v>0.10299999999999999</v>
      </c>
      <c r="AG15" s="18">
        <v>5</v>
      </c>
      <c r="AH15" s="19">
        <v>0.27700000000000002</v>
      </c>
      <c r="AI15" s="18">
        <v>4</v>
      </c>
      <c r="AK15" s="17" t="s">
        <v>8</v>
      </c>
      <c r="AL15" s="18">
        <v>3.2</v>
      </c>
      <c r="AM15" s="19">
        <v>0.60299999999999998</v>
      </c>
      <c r="AN15" s="18">
        <v>3</v>
      </c>
      <c r="AO15" s="19">
        <v>3.5999999999999997E-2</v>
      </c>
      <c r="AP15" s="18">
        <v>4</v>
      </c>
      <c r="AQ15" s="19">
        <v>0.20599999999999999</v>
      </c>
      <c r="AR15" s="18">
        <v>3</v>
      </c>
      <c r="AT15" s="17" t="s">
        <v>8</v>
      </c>
      <c r="AU15" s="18">
        <v>3.5</v>
      </c>
      <c r="AV15" s="19">
        <v>0.81299999999999994</v>
      </c>
      <c r="AW15" s="18">
        <v>3</v>
      </c>
      <c r="AX15" s="19">
        <v>2.9000000000000001E-2</v>
      </c>
      <c r="AY15" s="18">
        <v>3</v>
      </c>
      <c r="AZ15" s="19">
        <v>0.25600000000000001</v>
      </c>
      <c r="BA15" s="18">
        <v>4</v>
      </c>
    </row>
    <row r="16" spans="1:53" ht="15" customHeight="1">
      <c r="A16" s="6" t="s">
        <v>9</v>
      </c>
      <c r="B16" s="7">
        <v>3.1</v>
      </c>
      <c r="C16" s="8">
        <v>0.96399999999999997</v>
      </c>
      <c r="D16" s="7">
        <v>3</v>
      </c>
      <c r="E16" s="8">
        <v>-1.6E-2</v>
      </c>
      <c r="F16" s="7">
        <v>1</v>
      </c>
      <c r="G16" s="8">
        <v>0.25900000000000001</v>
      </c>
      <c r="H16" s="7">
        <v>4</v>
      </c>
      <c r="J16" s="9" t="s">
        <v>9</v>
      </c>
      <c r="K16" s="10">
        <v>3.4</v>
      </c>
      <c r="L16" s="11">
        <v>1.129</v>
      </c>
      <c r="M16" s="10">
        <v>4</v>
      </c>
      <c r="N16" s="11">
        <v>-1.4E-2</v>
      </c>
      <c r="O16" s="10">
        <v>1</v>
      </c>
      <c r="P16" s="11">
        <v>0.28000000000000003</v>
      </c>
      <c r="Q16" s="10">
        <v>4</v>
      </c>
      <c r="S16" s="14" t="s">
        <v>9</v>
      </c>
      <c r="T16" s="15">
        <v>4</v>
      </c>
      <c r="U16" s="16">
        <v>1.139</v>
      </c>
      <c r="V16" s="15">
        <v>4</v>
      </c>
      <c r="W16" s="16">
        <v>4.5999999999999999E-2</v>
      </c>
      <c r="X16" s="15">
        <v>4</v>
      </c>
      <c r="Y16" s="16">
        <v>0.29799999999999999</v>
      </c>
      <c r="Z16" s="15">
        <v>4</v>
      </c>
      <c r="AB16" s="17" t="s">
        <v>9</v>
      </c>
      <c r="AC16" s="18">
        <v>3.7</v>
      </c>
      <c r="AD16" s="19">
        <v>0.96699999999999997</v>
      </c>
      <c r="AE16" s="18">
        <v>3</v>
      </c>
      <c r="AF16" s="19">
        <v>3.5999999999999997E-2</v>
      </c>
      <c r="AG16" s="18">
        <v>4</v>
      </c>
      <c r="AH16" s="19">
        <v>0.28000000000000003</v>
      </c>
      <c r="AI16" s="18">
        <v>4</v>
      </c>
      <c r="AK16" s="17" t="s">
        <v>9</v>
      </c>
      <c r="AL16" s="18">
        <v>3.1</v>
      </c>
      <c r="AM16" s="19">
        <v>0.87</v>
      </c>
      <c r="AN16" s="18">
        <v>3</v>
      </c>
      <c r="AO16" s="19">
        <v>-1.4999999999999999E-2</v>
      </c>
      <c r="AP16" s="18">
        <v>1</v>
      </c>
      <c r="AQ16" s="19">
        <v>0.26800000000000002</v>
      </c>
      <c r="AR16" s="18">
        <v>4</v>
      </c>
      <c r="AT16" s="17" t="s">
        <v>9</v>
      </c>
      <c r="AU16" s="18">
        <v>3.4</v>
      </c>
      <c r="AV16" s="19">
        <v>1.0349999999999999</v>
      </c>
      <c r="AW16" s="18">
        <v>4</v>
      </c>
      <c r="AX16" s="19">
        <v>-8.0000000000000002E-3</v>
      </c>
      <c r="AY16" s="18">
        <v>1</v>
      </c>
      <c r="AZ16" s="19">
        <v>0.34399999999999997</v>
      </c>
      <c r="BA16" s="18">
        <v>4</v>
      </c>
    </row>
    <row r="17" spans="1:53" ht="15" customHeight="1">
      <c r="A17" s="6" t="s">
        <v>10</v>
      </c>
      <c r="B17" s="7">
        <v>2.8</v>
      </c>
      <c r="C17" s="8">
        <v>0.38800000000000001</v>
      </c>
      <c r="D17" s="7">
        <v>2</v>
      </c>
      <c r="E17" s="8">
        <v>-2.9000000000000001E-2</v>
      </c>
      <c r="F17" s="7">
        <v>1</v>
      </c>
      <c r="G17" s="8">
        <v>0.312</v>
      </c>
      <c r="H17" s="7">
        <v>4</v>
      </c>
      <c r="J17" s="9" t="s">
        <v>10</v>
      </c>
      <c r="K17" s="10">
        <v>3.2</v>
      </c>
      <c r="L17" s="11">
        <v>0.41699999999999998</v>
      </c>
      <c r="M17" s="10">
        <v>2</v>
      </c>
      <c r="N17" s="11">
        <v>2.1999999999999999E-2</v>
      </c>
      <c r="O17" s="10">
        <v>3</v>
      </c>
      <c r="P17" s="11">
        <v>0.32600000000000001</v>
      </c>
      <c r="Q17" s="10">
        <v>4</v>
      </c>
      <c r="S17" s="14" t="s">
        <v>10</v>
      </c>
      <c r="T17" s="15">
        <v>3.6</v>
      </c>
      <c r="U17" s="16">
        <v>0.438</v>
      </c>
      <c r="V17" s="15">
        <v>2</v>
      </c>
      <c r="W17" s="16">
        <v>6.6000000000000003E-2</v>
      </c>
      <c r="X17" s="15">
        <v>5</v>
      </c>
      <c r="Y17" s="16">
        <v>0.376</v>
      </c>
      <c r="Z17" s="15">
        <v>4</v>
      </c>
      <c r="AB17" s="17" t="s">
        <v>10</v>
      </c>
      <c r="AC17" s="18">
        <v>3.3</v>
      </c>
      <c r="AD17" s="19">
        <v>0.29799999999999999</v>
      </c>
      <c r="AE17" s="18">
        <v>1</v>
      </c>
      <c r="AF17" s="19">
        <v>0.08</v>
      </c>
      <c r="AG17" s="18">
        <v>5</v>
      </c>
      <c r="AH17" s="19">
        <v>0.28599999999999998</v>
      </c>
      <c r="AI17" s="18">
        <v>4</v>
      </c>
      <c r="AK17" s="17" t="s">
        <v>10</v>
      </c>
      <c r="AL17" s="18">
        <v>2</v>
      </c>
      <c r="AM17" s="19">
        <v>0.214</v>
      </c>
      <c r="AN17" s="18">
        <v>1</v>
      </c>
      <c r="AO17" s="19">
        <v>-1.7999999999999999E-2</v>
      </c>
      <c r="AP17" s="18">
        <v>1</v>
      </c>
      <c r="AQ17" s="19">
        <v>0.20100000000000001</v>
      </c>
      <c r="AR17" s="18">
        <v>3</v>
      </c>
      <c r="AT17" s="17" t="s">
        <v>10</v>
      </c>
      <c r="AU17" s="18">
        <v>2.9</v>
      </c>
      <c r="AV17" s="19">
        <v>0.27300000000000002</v>
      </c>
      <c r="AW17" s="18">
        <v>1</v>
      </c>
      <c r="AX17" s="19">
        <v>1.6E-2</v>
      </c>
      <c r="AY17" s="18">
        <v>3</v>
      </c>
      <c r="AZ17" s="19">
        <v>0.28100000000000003</v>
      </c>
      <c r="BA17" s="18">
        <v>4</v>
      </c>
    </row>
    <row r="18" spans="1:53" ht="15" customHeight="1">
      <c r="A18" s="6" t="s">
        <v>11</v>
      </c>
      <c r="B18" s="7">
        <v>3.6</v>
      </c>
      <c r="C18" s="8">
        <v>0.433</v>
      </c>
      <c r="D18" s="7">
        <v>2</v>
      </c>
      <c r="E18" s="8">
        <v>9.2999999999999999E-2</v>
      </c>
      <c r="F18" s="7">
        <v>5</v>
      </c>
      <c r="G18" s="8">
        <v>0.435</v>
      </c>
      <c r="H18" s="7">
        <v>4</v>
      </c>
      <c r="J18" s="9" t="s">
        <v>11</v>
      </c>
      <c r="K18" s="10">
        <v>3.2</v>
      </c>
      <c r="L18" s="11">
        <v>0.34699999999999998</v>
      </c>
      <c r="M18" s="10">
        <v>2</v>
      </c>
      <c r="N18" s="11">
        <v>0.02</v>
      </c>
      <c r="O18" s="10">
        <v>3</v>
      </c>
      <c r="P18" s="11">
        <v>0.38</v>
      </c>
      <c r="Q18" s="10">
        <v>4</v>
      </c>
      <c r="S18" s="14" t="s">
        <v>11</v>
      </c>
      <c r="T18" s="15">
        <v>3.6</v>
      </c>
      <c r="U18" s="16">
        <v>0.34100000000000003</v>
      </c>
      <c r="V18" s="15">
        <v>2</v>
      </c>
      <c r="W18" s="16">
        <v>0.2</v>
      </c>
      <c r="X18" s="15">
        <v>5</v>
      </c>
      <c r="Y18" s="16">
        <v>0.38800000000000001</v>
      </c>
      <c r="Z18" s="15">
        <v>4</v>
      </c>
      <c r="AB18" s="17" t="s">
        <v>11</v>
      </c>
      <c r="AC18" s="18">
        <v>3.3</v>
      </c>
      <c r="AD18" s="19">
        <v>0.27800000000000002</v>
      </c>
      <c r="AE18" s="18">
        <v>1</v>
      </c>
      <c r="AF18" s="19">
        <v>5.6000000000000001E-2</v>
      </c>
      <c r="AG18" s="18">
        <v>5</v>
      </c>
      <c r="AH18" s="19">
        <v>0.316</v>
      </c>
      <c r="AI18" s="18">
        <v>4</v>
      </c>
      <c r="AK18" s="17" t="s">
        <v>11</v>
      </c>
      <c r="AL18" s="18">
        <v>2.2999999999999998</v>
      </c>
      <c r="AM18" s="19">
        <v>0.24299999999999999</v>
      </c>
      <c r="AN18" s="18">
        <v>1</v>
      </c>
      <c r="AO18" s="19">
        <v>-0.435</v>
      </c>
      <c r="AP18" s="18">
        <v>0</v>
      </c>
      <c r="AQ18" s="19">
        <v>0.26800000000000002</v>
      </c>
      <c r="AR18" s="18">
        <v>4</v>
      </c>
      <c r="AT18" s="17" t="s">
        <v>11</v>
      </c>
      <c r="AU18" s="18">
        <v>2.5</v>
      </c>
      <c r="AV18" s="19">
        <v>0.245</v>
      </c>
      <c r="AW18" s="18">
        <v>1</v>
      </c>
      <c r="AX18" s="19">
        <v>-4.9000000000000002E-2</v>
      </c>
      <c r="AY18" s="18">
        <v>1</v>
      </c>
      <c r="AZ18" s="19">
        <v>0.27400000000000002</v>
      </c>
      <c r="BA18" s="18">
        <v>4</v>
      </c>
    </row>
    <row r="19" spans="1:53" ht="15" customHeight="1">
      <c r="A19" s="6" t="s">
        <v>12</v>
      </c>
      <c r="B19" s="7">
        <v>3.5</v>
      </c>
      <c r="C19" s="8">
        <v>0.94399999999999995</v>
      </c>
      <c r="D19" s="7">
        <v>3</v>
      </c>
      <c r="E19" s="8">
        <v>0.01</v>
      </c>
      <c r="F19" s="7">
        <v>3</v>
      </c>
      <c r="G19" s="8">
        <v>0.36099999999999999</v>
      </c>
      <c r="H19" s="7">
        <v>4</v>
      </c>
      <c r="J19" s="9" t="s">
        <v>12</v>
      </c>
      <c r="K19" s="10">
        <v>3.3</v>
      </c>
      <c r="L19" s="11">
        <v>0.90400000000000003</v>
      </c>
      <c r="M19" s="10">
        <v>3</v>
      </c>
      <c r="N19" s="11">
        <v>6.0000000000000001E-3</v>
      </c>
      <c r="O19" s="10">
        <v>2</v>
      </c>
      <c r="P19" s="11">
        <v>0.34899999999999998</v>
      </c>
      <c r="Q19" s="10">
        <v>4</v>
      </c>
      <c r="S19" s="14" t="s">
        <v>12</v>
      </c>
      <c r="T19" s="15">
        <v>4.2</v>
      </c>
      <c r="U19" s="16">
        <v>1.0069999999999999</v>
      </c>
      <c r="V19" s="15">
        <v>4</v>
      </c>
      <c r="W19" s="16">
        <v>7.9000000000000001E-2</v>
      </c>
      <c r="X19" s="15">
        <v>5</v>
      </c>
      <c r="Y19" s="16">
        <v>0.36899999999999999</v>
      </c>
      <c r="Z19" s="15">
        <v>4</v>
      </c>
      <c r="AB19" s="17" t="s">
        <v>12</v>
      </c>
      <c r="AC19" s="18">
        <v>3.9</v>
      </c>
      <c r="AD19" s="19">
        <v>0.75600000000000001</v>
      </c>
      <c r="AE19" s="18">
        <v>3</v>
      </c>
      <c r="AF19" s="19">
        <v>5.2999999999999999E-2</v>
      </c>
      <c r="AG19" s="18">
        <v>5</v>
      </c>
      <c r="AH19" s="19">
        <v>0.28299999999999997</v>
      </c>
      <c r="AI19" s="18">
        <v>4</v>
      </c>
      <c r="AK19" s="17" t="s">
        <v>12</v>
      </c>
      <c r="AL19" s="18">
        <v>2.6</v>
      </c>
      <c r="AM19" s="19">
        <v>0.76</v>
      </c>
      <c r="AN19" s="18">
        <v>3</v>
      </c>
      <c r="AO19" s="19">
        <v>-3.7999999999999999E-2</v>
      </c>
      <c r="AP19" s="18">
        <v>1</v>
      </c>
      <c r="AQ19" s="19">
        <v>0.24299999999999999</v>
      </c>
      <c r="AR19" s="18">
        <v>3</v>
      </c>
      <c r="AT19" s="17" t="s">
        <v>12</v>
      </c>
      <c r="AU19" s="18">
        <v>3.3</v>
      </c>
      <c r="AV19" s="19">
        <v>0.92900000000000005</v>
      </c>
      <c r="AW19" s="18">
        <v>3</v>
      </c>
      <c r="AX19" s="19">
        <v>6.0000000000000001E-3</v>
      </c>
      <c r="AY19" s="18">
        <v>2</v>
      </c>
      <c r="AZ19" s="19">
        <v>0.33100000000000002</v>
      </c>
      <c r="BA19" s="18">
        <v>4</v>
      </c>
    </row>
    <row r="20" spans="1:53" ht="15" customHeight="1">
      <c r="A20" s="6" t="s">
        <v>13</v>
      </c>
      <c r="B20" s="7">
        <v>3.4</v>
      </c>
      <c r="C20" s="8">
        <v>1.177</v>
      </c>
      <c r="D20" s="7">
        <v>4</v>
      </c>
      <c r="E20" s="8">
        <v>-2.1000000000000001E-2</v>
      </c>
      <c r="F20" s="7">
        <v>1</v>
      </c>
      <c r="G20" s="8">
        <v>0.307</v>
      </c>
      <c r="H20" s="7">
        <v>4</v>
      </c>
      <c r="J20" s="9" t="s">
        <v>13</v>
      </c>
      <c r="K20" s="10">
        <v>3.4</v>
      </c>
      <c r="L20" s="11">
        <v>1.5609999999999999</v>
      </c>
      <c r="M20" s="10">
        <v>4</v>
      </c>
      <c r="N20" s="11">
        <v>-2.3E-2</v>
      </c>
      <c r="O20" s="10">
        <v>1</v>
      </c>
      <c r="P20" s="11">
        <v>0.32500000000000001</v>
      </c>
      <c r="Q20" s="10">
        <v>4</v>
      </c>
      <c r="S20" s="14" t="s">
        <v>13</v>
      </c>
      <c r="T20" s="15">
        <v>4.5</v>
      </c>
      <c r="U20" s="16">
        <v>4.2539999999999996</v>
      </c>
      <c r="V20" s="15">
        <v>5</v>
      </c>
      <c r="W20" s="16">
        <v>9.1999999999999998E-2</v>
      </c>
      <c r="X20" s="15">
        <v>5</v>
      </c>
      <c r="Y20" s="16">
        <v>0.35299999999999998</v>
      </c>
      <c r="Z20" s="15">
        <v>4</v>
      </c>
      <c r="AB20" s="17" t="s">
        <v>13</v>
      </c>
      <c r="AC20" s="18">
        <v>4.0999999999999996</v>
      </c>
      <c r="AD20" s="19">
        <v>2.6909999999999998</v>
      </c>
      <c r="AE20" s="18">
        <v>5</v>
      </c>
      <c r="AF20" s="19">
        <v>2.9000000000000001E-2</v>
      </c>
      <c r="AG20" s="18">
        <v>3</v>
      </c>
      <c r="AH20" s="19">
        <v>0.26300000000000001</v>
      </c>
      <c r="AI20" s="18">
        <v>4</v>
      </c>
      <c r="AK20" s="17" t="s">
        <v>13</v>
      </c>
      <c r="AL20" s="18">
        <v>3.2</v>
      </c>
      <c r="AM20" s="19">
        <v>2.9460000000000002</v>
      </c>
      <c r="AN20" s="18">
        <v>5</v>
      </c>
      <c r="AO20" s="19">
        <v>-8.9999999999999993E-3</v>
      </c>
      <c r="AP20" s="18">
        <v>1</v>
      </c>
      <c r="AQ20" s="19">
        <v>0.246</v>
      </c>
      <c r="AR20" s="18">
        <v>3</v>
      </c>
      <c r="AT20" s="17" t="s">
        <v>13</v>
      </c>
      <c r="AU20" s="18">
        <v>4.0999999999999996</v>
      </c>
      <c r="AV20" s="19">
        <v>2.9729999999999999</v>
      </c>
      <c r="AW20" s="18">
        <v>5</v>
      </c>
      <c r="AX20" s="19">
        <v>0.01</v>
      </c>
      <c r="AY20" s="18">
        <v>3</v>
      </c>
      <c r="AZ20" s="19">
        <v>0.28899999999999998</v>
      </c>
      <c r="BA20" s="18">
        <v>4</v>
      </c>
    </row>
    <row r="21" spans="1:53" ht="15" customHeight="1">
      <c r="A21" s="6" t="s">
        <v>14</v>
      </c>
      <c r="B21" s="7">
        <v>3.3</v>
      </c>
      <c r="C21" s="8">
        <v>0.69299999999999995</v>
      </c>
      <c r="D21" s="7">
        <v>3</v>
      </c>
      <c r="E21" s="8">
        <v>3.0000000000000001E-3</v>
      </c>
      <c r="F21" s="7">
        <v>2</v>
      </c>
      <c r="G21" s="8">
        <v>0.25</v>
      </c>
      <c r="H21" s="7">
        <v>4</v>
      </c>
      <c r="J21" s="9" t="s">
        <v>14</v>
      </c>
      <c r="K21" s="10">
        <v>2.6</v>
      </c>
      <c r="L21" s="11">
        <v>0.65400000000000003</v>
      </c>
      <c r="M21" s="10">
        <v>3</v>
      </c>
      <c r="N21" s="11">
        <v>-8.0000000000000002E-3</v>
      </c>
      <c r="O21" s="10">
        <v>1</v>
      </c>
      <c r="P21" s="11">
        <v>0.24299999999999999</v>
      </c>
      <c r="Q21" s="10">
        <v>3</v>
      </c>
      <c r="S21" s="14" t="s">
        <v>14</v>
      </c>
      <c r="T21" s="15">
        <v>2.2999999999999998</v>
      </c>
      <c r="U21" s="16">
        <v>0.59799999999999998</v>
      </c>
      <c r="V21" s="15">
        <v>2</v>
      </c>
      <c r="W21" s="14" t="s">
        <v>24</v>
      </c>
      <c r="X21" s="15">
        <v>1</v>
      </c>
      <c r="Y21" s="16">
        <v>0.21199999999999999</v>
      </c>
      <c r="Z21" s="15">
        <v>3</v>
      </c>
      <c r="AB21" s="17" t="s">
        <v>14</v>
      </c>
      <c r="AC21" s="18">
        <v>3.7</v>
      </c>
      <c r="AD21" s="19">
        <v>0.89600000000000002</v>
      </c>
      <c r="AE21" s="18">
        <v>3</v>
      </c>
      <c r="AF21" s="19">
        <v>4.7E-2</v>
      </c>
      <c r="AG21" s="18">
        <v>4</v>
      </c>
      <c r="AH21" s="19">
        <v>0.27</v>
      </c>
      <c r="AI21" s="18">
        <v>4</v>
      </c>
      <c r="AK21" s="17" t="s">
        <v>14</v>
      </c>
      <c r="AL21" s="18">
        <v>3.8</v>
      </c>
      <c r="AM21" s="19">
        <v>1.355</v>
      </c>
      <c r="AN21" s="18">
        <v>4</v>
      </c>
      <c r="AO21" s="19">
        <v>2.1000000000000001E-2</v>
      </c>
      <c r="AP21" s="18">
        <v>3</v>
      </c>
      <c r="AQ21" s="19">
        <v>0.27400000000000002</v>
      </c>
      <c r="AR21" s="18">
        <v>4</v>
      </c>
      <c r="AT21" s="17" t="s">
        <v>14</v>
      </c>
      <c r="AU21" s="18">
        <v>4.0999999999999996</v>
      </c>
      <c r="AV21" s="19">
        <v>2.6619999999999999</v>
      </c>
      <c r="AW21" s="18">
        <v>5</v>
      </c>
      <c r="AX21" s="19">
        <v>2.7E-2</v>
      </c>
      <c r="AY21" s="18">
        <v>3</v>
      </c>
      <c r="AZ21" s="19">
        <v>0.26900000000000002</v>
      </c>
      <c r="BA21" s="18">
        <v>4</v>
      </c>
    </row>
    <row r="22" spans="1:53" ht="15" customHeight="1"/>
    <row r="24" spans="1:53" ht="15" customHeight="1"/>
    <row r="45" spans="19:26" ht="16.5" thickBot="1">
      <c r="S45" s="12"/>
      <c r="T45" s="13"/>
      <c r="U45" s="12"/>
      <c r="V45" s="13"/>
      <c r="W45" s="12"/>
      <c r="X45" s="13"/>
      <c r="Y45" s="12"/>
      <c r="Z45" s="13"/>
    </row>
    <row r="46" spans="19:26" ht="16.5" thickTop="1"/>
  </sheetData>
  <mergeCells count="30">
    <mergeCell ref="A4:A5"/>
    <mergeCell ref="B4:B5"/>
    <mergeCell ref="C4:D4"/>
    <mergeCell ref="E4:F4"/>
    <mergeCell ref="G4:H4"/>
    <mergeCell ref="AB4:AB5"/>
    <mergeCell ref="AC4:AC5"/>
    <mergeCell ref="AD4:AE4"/>
    <mergeCell ref="AF4:AG4"/>
    <mergeCell ref="S4:S5"/>
    <mergeCell ref="T4:T5"/>
    <mergeCell ref="U4:V4"/>
    <mergeCell ref="W4:X4"/>
    <mergeCell ref="Y4:Z4"/>
    <mergeCell ref="K4:K5"/>
    <mergeCell ref="L4:M4"/>
    <mergeCell ref="N4:O4"/>
    <mergeCell ref="P4:Q4"/>
    <mergeCell ref="J4:J5"/>
    <mergeCell ref="AH4:AI4"/>
    <mergeCell ref="AK4:AK5"/>
    <mergeCell ref="AL4:AL5"/>
    <mergeCell ref="AM4:AN4"/>
    <mergeCell ref="AO4:AP4"/>
    <mergeCell ref="AZ4:BA4"/>
    <mergeCell ref="AQ4:AR4"/>
    <mergeCell ref="AT4:AT5"/>
    <mergeCell ref="AU4:AU5"/>
    <mergeCell ref="AV4:AW4"/>
    <mergeCell ref="AX4:AY4"/>
  </mergeCells>
  <printOptions horizontalCentered="1"/>
  <pageMargins left="0.25" right="0.25" top="0.75" bottom="0.75" header="0.3" footer="0.3"/>
  <pageSetup scale="20" fitToHeight="0"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2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INDEX(Data!$B$8:$H$21,MATCH('Central St.'!$C$1,Data!$A$8:$A$21,0),MATCH('Central St.'!$C4,Data!$B$7:$H$7,0))</f>
        <v>1.3</v>
      </c>
      <c r="E4">
        <f>INDEX(Data!$K$8:$Q$21,MATCH('Central St.'!$C$1,Data!$A$8:$A$21,0),MATCH('Central St.'!$C4,Data!$K$7:$Q$7,0))</f>
        <v>3.6</v>
      </c>
      <c r="F4">
        <f>INDEX(Data!$T$8:$Z$21,MATCH('Central St.'!$C$1,Data!$A$8:$A$21,0),MATCH('Central St.'!$C4,Data!$T$7:$Z$7,0))</f>
        <v>4</v>
      </c>
      <c r="G4">
        <f>INDEX(Data!$AC$8:$AI$21,MATCH('Central St.'!$C$1,Data!$A$8:$A$21,0),MATCH('Central St.'!$C4,Data!$AC$7:$AI$7,0))</f>
        <v>3.1</v>
      </c>
      <c r="H4">
        <f>INDEX(Data!$AL$8:$AR$21,MATCH('Central St.'!$C$1,Data!$A$8:$A$21,0),MATCH('Central St.'!$C4,Data!$AL$7:$AR$7,0))</f>
        <v>4</v>
      </c>
      <c r="I4">
        <f>INDEX(Data!$AU$8:$BA$21,MATCH('Central St.'!$C$1,Data!$A$8:$A$21,0),MATCH('Central St.'!$C4,Data!$AU$7:$BA$7,0))</f>
        <v>2.7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INDEX(Data!$B$8:$H$21,MATCH('Central St.'!$C$1,Data!$A$8:$A$21,0),MATCH('Central St.'!$C5,Data!$B$7:$H$7,0))</f>
        <v>0.21199999999999999</v>
      </c>
      <c r="E5" s="20">
        <f>INDEX(Data!$K$8:$Q$21,MATCH('Central St.'!$C$1,Data!$A$8:$A$21,0),MATCH('Central St.'!$C5,Data!$K$7:$Q$7,0))</f>
        <v>4.4429999999999996</v>
      </c>
      <c r="F5" s="20">
        <f>INDEX(Data!$T$8:$Z$21,MATCH('Central St.'!$C$1,Data!$A$8:$A$21,0),MATCH('Central St.'!$C5,Data!$T$7:$Z$7,0))</f>
        <v>5.234</v>
      </c>
      <c r="G5" s="20">
        <f>INDEX(Data!$AC$8:$AI$21,MATCH('Central St.'!$C$1,Data!$A$8:$A$21,0),MATCH('Central St.'!$C5,Data!$AC$7:$AI$7,0))</f>
        <v>3.6139999999999999</v>
      </c>
      <c r="H5" s="20">
        <f>INDEX(Data!$AL$8:$AR$21,MATCH('Central St.'!$C$1,Data!$A$8:$A$21,0),MATCH('Central St.'!$C5,Data!$AL$7:$AR$7,0))</f>
        <v>3.8929999999999998</v>
      </c>
      <c r="I5" s="20">
        <f>INDEX(Data!$AU$8:$BA$21,MATCH('Central St.'!$C$1,Data!$A$8:$A$21,0),MATCH('Central St.'!$C5,Data!$AU$7:$BA$7,0))</f>
        <v>2.5739999999999998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INDEX(Data!$B$8:$H$21,MATCH('Central St.'!$C$1,Data!$A$8:$A$21,0),MATCH('Central St.'!$C6,Data!$B$7:$H$7,0))</f>
        <v>1</v>
      </c>
      <c r="E6">
        <f>INDEX(Data!$K$8:$Q$21,MATCH('Central St.'!$C$1,Data!$A$8:$A$21,0),MATCH('Central St.'!$C6,Data!$K$7:$Q$7,0))</f>
        <v>5</v>
      </c>
      <c r="F6">
        <f>INDEX(Data!$T$8:$Z$21,MATCH('Central St.'!$C$1,Data!$A$8:$A$21,0),MATCH('Central St.'!$C6,Data!$T$7:$Z$7,0))</f>
        <v>5</v>
      </c>
      <c r="G6">
        <f>INDEX(Data!$AC$8:$AI$21,MATCH('Central St.'!$C$1,Data!$A$8:$A$21,0),MATCH('Central St.'!$C6,Data!$AC$7:$AI$7,0))</f>
        <v>5</v>
      </c>
      <c r="H6">
        <f>INDEX(Data!$AL$8:$AR$21,MATCH('Central St.'!$C$1,Data!$A$8:$A$21,0),MATCH('Central St.'!$C6,Data!$AL$7:$AR$7,0))</f>
        <v>5</v>
      </c>
      <c r="I6">
        <f>INDEX(Data!$AU$8:$BA$21,MATCH('Central St.'!$C$1,Data!$A$8:$A$21,0),MATCH('Central St.'!$C6,Data!$AU$7:$BA$7,0))</f>
        <v>5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INDEX(Data!$B$8:$H$21,MATCH('Central St.'!$C$1,Data!$A$8:$A$21,0),MATCH('Central St.'!$C7,Data!$B$7:$H$7,0))</f>
        <v>-0.122</v>
      </c>
      <c r="E7" s="20">
        <f>INDEX(Data!$K$8:$Q$21,MATCH('Central St.'!$C$1,Data!$A$8:$A$21,0),MATCH('Central St.'!$C7,Data!$K$7:$Q$7,0))</f>
        <v>1.6E-2</v>
      </c>
      <c r="F7" s="20">
        <f>INDEX(Data!$T$8:$Z$21,MATCH('Central St.'!$C$1,Data!$A$8:$A$21,0),MATCH('Central St.'!$C7,Data!$T$7:$Z$7,0))</f>
        <v>7.8E-2</v>
      </c>
      <c r="G7" s="20">
        <f>INDEX(Data!$AC$8:$AI$21,MATCH('Central St.'!$C$1,Data!$A$8:$A$21,0),MATCH('Central St.'!$C7,Data!$AC$7:$AI$7,0))</f>
        <v>1.2999999999999999E-2</v>
      </c>
      <c r="H7" s="20">
        <f>INDEX(Data!$AL$8:$AR$21,MATCH('Central St.'!$C$1,Data!$A$8:$A$21,0),MATCH('Central St.'!$C7,Data!$AL$7:$AR$7,0))</f>
        <v>0.161</v>
      </c>
      <c r="I7" s="20">
        <f>INDEX(Data!$AU$8:$BA$21,MATCH('Central St.'!$C$1,Data!$A$8:$A$21,0),MATCH('Central St.'!$C7,Data!$AU$7:$BA$7,0))</f>
        <v>-1.7999999999999999E-2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INDEX(Data!$B$8:$H$21,MATCH('Central St.'!$C$1,Data!$A$8:$A$21,0),MATCH('Central St.'!$C8,Data!$B$7:$H$7,0))</f>
        <v>0</v>
      </c>
      <c r="E8">
        <f>INDEX(Data!$K$8:$Q$21,MATCH('Central St.'!$C$1,Data!$A$8:$A$21,0),MATCH('Central St.'!$C8,Data!$K$7:$Q$7,0))</f>
        <v>3</v>
      </c>
      <c r="F8">
        <f>INDEX(Data!$T$8:$Z$21,MATCH('Central St.'!$C$1,Data!$A$8:$A$21,0),MATCH('Central St.'!$C8,Data!$T$7:$Z$7,0))</f>
        <v>5</v>
      </c>
      <c r="G8">
        <f>INDEX(Data!$AC$8:$AI$21,MATCH('Central St.'!$C$1,Data!$A$8:$A$21,0),MATCH('Central St.'!$C8,Data!$AC$7:$AI$7,0))</f>
        <v>3</v>
      </c>
      <c r="H8">
        <f>INDEX(Data!$AL$8:$AR$21,MATCH('Central St.'!$C$1,Data!$A$8:$A$21,0),MATCH('Central St.'!$C8,Data!$AL$7:$AR$7,0))</f>
        <v>5</v>
      </c>
      <c r="I8">
        <f>INDEX(Data!$AU$8:$BA$21,MATCH('Central St.'!$C$1,Data!$A$8:$A$21,0),MATCH('Central St.'!$C8,Data!$AU$7:$BA$7,0))</f>
        <v>1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INDEX(Data!$B$8:$H$21,MATCH('Central St.'!$C$1,Data!$A$8:$A$21,0),MATCH('Central St.'!$C9,Data!$B$7:$H$7,0))</f>
        <v>6.0999999999999999E-2</v>
      </c>
      <c r="E9" s="20">
        <f>INDEX(Data!$K$8:$Q$21,MATCH('Central St.'!$C$1,Data!$A$8:$A$21,0),MATCH('Central St.'!$C9,Data!$K$7:$Q$7,0))</f>
        <v>0.128</v>
      </c>
      <c r="F9" s="20">
        <f>INDEX(Data!$T$8:$Z$21,MATCH('Central St.'!$C$1,Data!$A$8:$A$21,0),MATCH('Central St.'!$C9,Data!$T$7:$Z$7,0))</f>
        <v>0.13200000000000001</v>
      </c>
      <c r="G9" s="20">
        <f>INDEX(Data!$AC$8:$AI$21,MATCH('Central St.'!$C$1,Data!$A$8:$A$21,0),MATCH('Central St.'!$C9,Data!$AC$7:$AI$7,0))</f>
        <v>9.1999999999999998E-2</v>
      </c>
      <c r="H9" s="20">
        <f>INDEX(Data!$AL$8:$AR$21,MATCH('Central St.'!$C$1,Data!$A$8:$A$21,0),MATCH('Central St.'!$C9,Data!$AL$7:$AR$7,0))</f>
        <v>0.11700000000000001</v>
      </c>
      <c r="I9" s="20">
        <f>INDEX(Data!$AU$8:$BA$21,MATCH('Central St.'!$C$1,Data!$A$8:$A$21,0),MATCH('Central St.'!$C9,Data!$AU$7:$BA$7,0))</f>
        <v>8.4000000000000005E-2</v>
      </c>
    </row>
    <row r="10" spans="1:9">
      <c r="C10" t="str">
        <f>CONCATENATE(A9," ",B9)</f>
        <v>Primary reserve score</v>
      </c>
      <c r="D10">
        <f>INDEX(Data!$B$8:$H$21,MATCH('Central St.'!$C$1,Data!$A$8:$A$21,0),MATCH('Central St.'!$C10,Data!$B$7:$H$7,0))</f>
        <v>2</v>
      </c>
      <c r="E10">
        <f>INDEX(Data!$K$8:$Q$21,MATCH('Central St.'!$C$1,Data!$A$8:$A$21,0),MATCH('Central St.'!$C10,Data!$K$7:$Q$7,0))</f>
        <v>3</v>
      </c>
      <c r="F10">
        <f>INDEX(Data!$T$8:$Z$21,MATCH('Central St.'!$C$1,Data!$A$8:$A$21,0),MATCH('Central St.'!$C10,Data!$T$7:$Z$7,0))</f>
        <v>3</v>
      </c>
      <c r="G10">
        <f>INDEX(Data!$AC$8:$AI$21,MATCH('Central St.'!$C$1,Data!$A$8:$A$21,0),MATCH('Central St.'!$C10,Data!$AC$7:$AI$7,0))</f>
        <v>2</v>
      </c>
      <c r="H10">
        <f>INDEX(Data!$AL$8:$AR$21,MATCH('Central St.'!$C$1,Data!$A$8:$A$21,0),MATCH('Central St.'!$C10,Data!$AL$7:$AR$7,0))</f>
        <v>3</v>
      </c>
      <c r="I10">
        <f>INDEX(Data!$AU$8:$BA$21,MATCH('Central St.'!$C$1,Data!$A$8:$A$21,0),MATCH('Central St.'!$C10,Data!$AU$7:$BA$7,0))</f>
        <v>2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3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INDEX(Data!$B$8:$H$21,MATCH('Cleveland St.'!$C$1,Data!$A$8:$A$21,0),MATCH('Cleveland St.'!$C4,Data!$B$7:$H$7,0))</f>
        <v>3.4</v>
      </c>
      <c r="E4">
        <f>INDEX(Data!$K$8:$Q$21,MATCH('Cleveland St.'!$C$1,Data!$A$8:$A$21,0),MATCH('Cleveland St.'!$C4,Data!$K$7:$Q$7,0))</f>
        <v>3.4</v>
      </c>
      <c r="F4">
        <f>INDEX(Data!$T$8:$Z$21,MATCH('Cleveland St.'!$C$1,Data!$A$8:$A$21,0),MATCH('Cleveland St.'!$C4,Data!$T$7:$Z$7,0))</f>
        <v>3.4</v>
      </c>
      <c r="G4">
        <f>INDEX(Data!$AC$8:$AI$21,MATCH('Cleveland St.'!$C$1,Data!$A$8:$A$21,0),MATCH('Cleveland St.'!$C4,Data!$AC$7:$AI$7,0))</f>
        <v>3.6</v>
      </c>
      <c r="H4">
        <f>INDEX(Data!$AL$8:$AR$21,MATCH('Cleveland St.'!$C$1,Data!$A$8:$A$21,0),MATCH('Cleveland St.'!$C4,Data!$AL$7:$AR$7,0))</f>
        <v>2.2999999999999998</v>
      </c>
      <c r="I4">
        <f>INDEX(Data!$AU$8:$BA$21,MATCH('Cleveland St.'!$C$1,Data!$A$8:$A$21,0),MATCH('Cleveland St.'!$C4,Data!$AU$7:$BA$7,0))</f>
        <v>2.8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INDEX(Data!$B$8:$H$21,MATCH('Cleveland St.'!$C$1,Data!$A$8:$A$21,0),MATCH('Cleveland St.'!$C5,Data!$B$7:$H$7,0))</f>
        <v>0.441</v>
      </c>
      <c r="E5" s="20">
        <f>INDEX(Data!$K$8:$Q$21,MATCH('Cleveland St.'!$C$1,Data!$A$8:$A$21,0),MATCH('Cleveland St.'!$C5,Data!$K$7:$Q$7,0))</f>
        <v>0.499</v>
      </c>
      <c r="F5" s="20">
        <f>INDEX(Data!$T$8:$Z$21,MATCH('Cleveland St.'!$C$1,Data!$A$8:$A$21,0),MATCH('Cleveland St.'!$C5,Data!$T$7:$Z$7,0))</f>
        <v>0.44</v>
      </c>
      <c r="G5" s="20">
        <f>INDEX(Data!$AC$8:$AI$21,MATCH('Cleveland St.'!$C$1,Data!$A$8:$A$21,0),MATCH('Cleveland St.'!$C5,Data!$AC$7:$AI$7,0))</f>
        <v>0.375</v>
      </c>
      <c r="H5" s="20">
        <f>INDEX(Data!$AL$8:$AR$21,MATCH('Cleveland St.'!$C$1,Data!$A$8:$A$21,0),MATCH('Cleveland St.'!$C5,Data!$AL$7:$AR$7,0))</f>
        <v>0.317</v>
      </c>
      <c r="I5" s="20">
        <f>INDEX(Data!$AU$8:$BA$21,MATCH('Cleveland St.'!$C$1,Data!$A$8:$A$21,0),MATCH('Cleveland St.'!$C5,Data!$AU$7:$BA$7,0))</f>
        <v>0.48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INDEX(Data!$B$8:$H$21,MATCH('Cleveland St.'!$C$1,Data!$A$8:$A$21,0),MATCH('Cleveland St.'!$C6,Data!$B$7:$H$7,0))</f>
        <v>2</v>
      </c>
      <c r="E6">
        <f>INDEX(Data!$K$8:$Q$21,MATCH('Cleveland St.'!$C$1,Data!$A$8:$A$21,0),MATCH('Cleveland St.'!$C6,Data!$K$7:$Q$7,0))</f>
        <v>2</v>
      </c>
      <c r="F6">
        <f>INDEX(Data!$T$8:$Z$21,MATCH('Cleveland St.'!$C$1,Data!$A$8:$A$21,0),MATCH('Cleveland St.'!$C6,Data!$T$7:$Z$7,0))</f>
        <v>2</v>
      </c>
      <c r="G6">
        <f>INDEX(Data!$AC$8:$AI$21,MATCH('Cleveland St.'!$C$1,Data!$A$8:$A$21,0),MATCH('Cleveland St.'!$C6,Data!$AC$7:$AI$7,0))</f>
        <v>2</v>
      </c>
      <c r="H6">
        <f>INDEX(Data!$AL$8:$AR$21,MATCH('Cleveland St.'!$C$1,Data!$A$8:$A$21,0),MATCH('Cleveland St.'!$C6,Data!$AL$7:$AR$7,0))</f>
        <v>2</v>
      </c>
      <c r="I6">
        <f>INDEX(Data!$AU$8:$BA$21,MATCH('Cleveland St.'!$C$1,Data!$A$8:$A$21,0),MATCH('Cleveland St.'!$C6,Data!$AU$7:$BA$7,0))</f>
        <v>2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INDEX(Data!$B$8:$H$21,MATCH('Cleveland St.'!$C$1,Data!$A$8:$A$21,0),MATCH('Cleveland St.'!$C7,Data!$B$7:$H$7,0))</f>
        <v>3.4000000000000002E-2</v>
      </c>
      <c r="E7" s="20">
        <f>INDEX(Data!$K$8:$Q$21,MATCH('Cleveland St.'!$C$1,Data!$A$8:$A$21,0),MATCH('Cleveland St.'!$C7,Data!$K$7:$Q$7,0))</f>
        <v>3.7999999999999999E-2</v>
      </c>
      <c r="F7" s="20">
        <f>INDEX(Data!$T$8:$Z$21,MATCH('Cleveland St.'!$C$1,Data!$A$8:$A$21,0),MATCH('Cleveland St.'!$C7,Data!$T$7:$Z$7,0))</f>
        <v>3.1E-2</v>
      </c>
      <c r="G7" s="20">
        <f>INDEX(Data!$AC$8:$AI$21,MATCH('Cleveland St.'!$C$1,Data!$A$8:$A$21,0),MATCH('Cleveland St.'!$C7,Data!$AC$7:$AI$7,0))</f>
        <v>0.08</v>
      </c>
      <c r="H7" s="20">
        <f>INDEX(Data!$AL$8:$AR$21,MATCH('Cleveland St.'!$C$1,Data!$A$8:$A$21,0),MATCH('Cleveland St.'!$C7,Data!$AL$7:$AR$7,0))</f>
        <v>-3.1E-2</v>
      </c>
      <c r="I7" s="20">
        <f>INDEX(Data!$AU$8:$BA$21,MATCH('Cleveland St.'!$C$1,Data!$A$8:$A$21,0),MATCH('Cleveland St.'!$C7,Data!$AU$7:$BA$7,0))</f>
        <v>-3.0000000000000001E-3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INDEX(Data!$B$8:$H$21,MATCH('Cleveland St.'!$C$1,Data!$A$8:$A$21,0),MATCH('Cleveland St.'!$C8,Data!$B$7:$H$7,0))</f>
        <v>4</v>
      </c>
      <c r="E8">
        <f>INDEX(Data!$K$8:$Q$21,MATCH('Cleveland St.'!$C$1,Data!$A$8:$A$21,0),MATCH('Cleveland St.'!$C8,Data!$K$7:$Q$7,0))</f>
        <v>4</v>
      </c>
      <c r="F8">
        <f>INDEX(Data!$T$8:$Z$21,MATCH('Cleveland St.'!$C$1,Data!$A$8:$A$21,0),MATCH('Cleveland St.'!$C8,Data!$T$7:$Z$7,0))</f>
        <v>4</v>
      </c>
      <c r="G8">
        <f>INDEX(Data!$AC$8:$AI$21,MATCH('Cleveland St.'!$C$1,Data!$A$8:$A$21,0),MATCH('Cleveland St.'!$C8,Data!$AC$7:$AI$7,0))</f>
        <v>5</v>
      </c>
      <c r="H8">
        <f>INDEX(Data!$AL$8:$AR$21,MATCH('Cleveland St.'!$C$1,Data!$A$8:$A$21,0),MATCH('Cleveland St.'!$C8,Data!$AL$7:$AR$7,0))</f>
        <v>1</v>
      </c>
      <c r="I8">
        <f>INDEX(Data!$AU$8:$BA$21,MATCH('Cleveland St.'!$C$1,Data!$A$8:$A$21,0),MATCH('Cleveland St.'!$C8,Data!$AU$7:$BA$7,0))</f>
        <v>1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INDEX(Data!$B$8:$H$21,MATCH('Cleveland St.'!$C$1,Data!$A$8:$A$21,0),MATCH('Cleveland St.'!$C9,Data!$B$7:$H$7,0))</f>
        <v>0.374</v>
      </c>
      <c r="E9" s="20">
        <f>INDEX(Data!$K$8:$Q$21,MATCH('Cleveland St.'!$C$1,Data!$A$8:$A$21,0),MATCH('Cleveland St.'!$C9,Data!$K$7:$Q$7,0))</f>
        <v>0.36699999999999999</v>
      </c>
      <c r="F9" s="20">
        <f>INDEX(Data!$T$8:$Z$21,MATCH('Cleveland St.'!$C$1,Data!$A$8:$A$21,0),MATCH('Cleveland St.'!$C9,Data!$T$7:$Z$7,0))</f>
        <v>0.317</v>
      </c>
      <c r="G9" s="20">
        <f>INDEX(Data!$AC$8:$AI$21,MATCH('Cleveland St.'!$C$1,Data!$A$8:$A$21,0),MATCH('Cleveland St.'!$C9,Data!$AC$7:$AI$7,0))</f>
        <v>0.29699999999999999</v>
      </c>
      <c r="H9" s="20">
        <f>INDEX(Data!$AL$8:$AR$21,MATCH('Cleveland St.'!$C$1,Data!$A$8:$A$21,0),MATCH('Cleveland St.'!$C9,Data!$AL$7:$AR$7,0))</f>
        <v>0.24</v>
      </c>
      <c r="I9" s="20">
        <f>INDEX(Data!$AU$8:$BA$21,MATCH('Cleveland St.'!$C$1,Data!$A$8:$A$21,0),MATCH('Cleveland St.'!$C9,Data!$AU$7:$BA$7,0))</f>
        <v>0.30199999999999999</v>
      </c>
    </row>
    <row r="10" spans="1:9">
      <c r="C10" t="str">
        <f>CONCATENATE(A9," ",B9)</f>
        <v>Primary reserve score</v>
      </c>
      <c r="D10">
        <f>INDEX(Data!$B$8:$H$21,MATCH('Cleveland St.'!$C$1,Data!$A$8:$A$21,0),MATCH('Cleveland St.'!$C10,Data!$B$7:$H$7,0))</f>
        <v>4</v>
      </c>
      <c r="E10">
        <f>INDEX(Data!$K$8:$Q$21,MATCH('Cleveland St.'!$C$1,Data!$A$8:$A$21,0),MATCH('Cleveland St.'!$C10,Data!$K$7:$Q$7,0))</f>
        <v>4</v>
      </c>
      <c r="F10">
        <f>INDEX(Data!$T$8:$Z$21,MATCH('Cleveland St.'!$C$1,Data!$A$8:$A$21,0),MATCH('Cleveland St.'!$C10,Data!$T$7:$Z$7,0))</f>
        <v>4</v>
      </c>
      <c r="G10">
        <f>INDEX(Data!$AC$8:$AI$21,MATCH('Cleveland St.'!$C$1,Data!$A$8:$A$21,0),MATCH('Cleveland St.'!$C10,Data!$AC$7:$AI$7,0))</f>
        <v>4</v>
      </c>
      <c r="H10">
        <f>INDEX(Data!$AL$8:$AR$21,MATCH('Cleveland St.'!$C$1,Data!$A$8:$A$21,0),MATCH('Cleveland St.'!$C10,Data!$AL$7:$AR$7,0))</f>
        <v>3</v>
      </c>
      <c r="I10">
        <f>INDEX(Data!$AU$8:$BA$21,MATCH('Cleveland St.'!$C$1,Data!$A$8:$A$21,0),MATCH('Cleveland St.'!$C10,Data!$AU$7:$BA$7,0))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4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INDEX(Data!$B$8:$H$21,MATCH('Kent St.'!$C$1,Data!$A$8:$A$21,0),MATCH('Kent St.'!$C4,Data!$B$7:$H$7,0))</f>
        <v>4.4000000000000004</v>
      </c>
      <c r="E4">
        <f>INDEX(Data!$K$8:$Q$21,MATCH('Kent St.'!$C$1,Data!$A$8:$A$21,0),MATCH('Kent St.'!$C4,Data!$K$7:$Q$7,0))</f>
        <v>4</v>
      </c>
      <c r="F4">
        <f>INDEX(Data!$T$8:$Z$21,MATCH('Kent St.'!$C$1,Data!$A$8:$A$21,0),MATCH('Kent St.'!$C4,Data!$T$7:$Z$7,0))</f>
        <v>4.7</v>
      </c>
      <c r="G4">
        <f>INDEX(Data!$AC$8:$AI$21,MATCH('Kent St.'!$C$1,Data!$A$8:$A$21,0),MATCH('Kent St.'!$C4,Data!$AC$7:$AI$7,0))</f>
        <v>3.9</v>
      </c>
      <c r="H4">
        <f>INDEX(Data!$AL$8:$AR$21,MATCH('Kent St.'!$C$1,Data!$A$8:$A$21,0),MATCH('Kent St.'!$C4,Data!$AL$7:$AR$7,0))</f>
        <v>2.9</v>
      </c>
      <c r="I4">
        <f>INDEX(Data!$AU$8:$BA$21,MATCH('Kent St.'!$C$1,Data!$A$8:$A$21,0),MATCH('Kent St.'!$C4,Data!$AU$7:$BA$7,0))</f>
        <v>3.9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INDEX(Data!$B$8:$H$21,MATCH('Kent St.'!$C$1,Data!$A$8:$A$21,0),MATCH('Kent St.'!$C5,Data!$B$7:$H$7,0))</f>
        <v>0.89600000000000002</v>
      </c>
      <c r="E5" s="20">
        <f>INDEX(Data!$K$8:$Q$21,MATCH('Kent St.'!$C$1,Data!$A$8:$A$21,0),MATCH('Kent St.'!$C5,Data!$K$7:$Q$7,0))</f>
        <v>0.81699999999999995</v>
      </c>
      <c r="F5" s="20">
        <f>INDEX(Data!$T$8:$Z$21,MATCH('Kent St.'!$C$1,Data!$A$8:$A$21,0),MATCH('Kent St.'!$C5,Data!$T$7:$Z$7,0))</f>
        <v>1.1559999999999999</v>
      </c>
      <c r="G5" s="20">
        <f>INDEX(Data!$AC$8:$AI$21,MATCH('Kent St.'!$C$1,Data!$A$8:$A$21,0),MATCH('Kent St.'!$C5,Data!$AC$7:$AI$7,0))</f>
        <v>0.91800000000000004</v>
      </c>
      <c r="H5" s="20">
        <f>INDEX(Data!$AL$8:$AR$21,MATCH('Kent St.'!$C$1,Data!$A$8:$A$21,0),MATCH('Kent St.'!$C5,Data!$AL$7:$AR$7,0))</f>
        <v>0.83099999999999996</v>
      </c>
      <c r="I5" s="20">
        <f>INDEX(Data!$AU$8:$BA$21,MATCH('Kent St.'!$C$1,Data!$A$8:$A$21,0),MATCH('Kent St.'!$C5,Data!$AU$7:$BA$7,0))</f>
        <v>1.119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INDEX(Data!$B$8:$H$21,MATCH('Kent St.'!$C$1,Data!$A$8:$A$21,0),MATCH('Kent St.'!$C6,Data!$B$7:$H$7,0))</f>
        <v>3</v>
      </c>
      <c r="E6">
        <f>INDEX(Data!$K$8:$Q$21,MATCH('Kent St.'!$C$1,Data!$A$8:$A$21,0),MATCH('Kent St.'!$C6,Data!$K$7:$Q$7,0))</f>
        <v>3</v>
      </c>
      <c r="F6">
        <f>INDEX(Data!$T$8:$Z$21,MATCH('Kent St.'!$C$1,Data!$A$8:$A$21,0),MATCH('Kent St.'!$C6,Data!$T$7:$Z$7,0))</f>
        <v>4</v>
      </c>
      <c r="G6">
        <f>INDEX(Data!$AC$8:$AI$21,MATCH('Kent St.'!$C$1,Data!$A$8:$A$21,0),MATCH('Kent St.'!$C6,Data!$AC$7:$AI$7,0))</f>
        <v>3</v>
      </c>
      <c r="H6">
        <f>INDEX(Data!$AL$8:$AR$21,MATCH('Kent St.'!$C$1,Data!$A$8:$A$21,0),MATCH('Kent St.'!$C6,Data!$AL$7:$AR$7,0))</f>
        <v>3</v>
      </c>
      <c r="I6">
        <f>INDEX(Data!$AU$8:$BA$21,MATCH('Kent St.'!$C$1,Data!$A$8:$A$21,0),MATCH('Kent St.'!$C6,Data!$AU$7:$BA$7,0))</f>
        <v>4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INDEX(Data!$B$8:$H$21,MATCH('Kent St.'!$C$1,Data!$A$8:$A$21,0),MATCH('Kent St.'!$C7,Data!$B$7:$H$7,0))</f>
        <v>5.0999999999999997E-2</v>
      </c>
      <c r="E7" s="20">
        <f>INDEX(Data!$K$8:$Q$21,MATCH('Kent St.'!$C$1,Data!$A$8:$A$21,0),MATCH('Kent St.'!$C7,Data!$K$7:$Q$7,0))</f>
        <v>1.2E-2</v>
      </c>
      <c r="F7" s="20">
        <f>INDEX(Data!$T$8:$Z$21,MATCH('Kent St.'!$C$1,Data!$A$8:$A$21,0),MATCH('Kent St.'!$C7,Data!$T$7:$Z$7,0))</f>
        <v>0.13300000000000001</v>
      </c>
      <c r="G7" s="20">
        <f>INDEX(Data!$AC$8:$AI$21,MATCH('Kent St.'!$C$1,Data!$A$8:$A$21,0),MATCH('Kent St.'!$C7,Data!$AC$7:$AI$7,0))</f>
        <v>6.3E-2</v>
      </c>
      <c r="H7" s="20">
        <f>INDEX(Data!$AL$8:$AR$21,MATCH('Kent St.'!$C$1,Data!$A$8:$A$21,0),MATCH('Kent St.'!$C7,Data!$AL$7:$AR$7,0))</f>
        <v>-0.126</v>
      </c>
      <c r="I7" s="20">
        <f>INDEX(Data!$AU$8:$BA$21,MATCH('Kent St.'!$C$1,Data!$A$8:$A$21,0),MATCH('Kent St.'!$C7,Data!$AU$7:$BA$7,0))</f>
        <v>-3.0000000000000001E-3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INDEX(Data!$B$8:$H$21,MATCH('Kent St.'!$C$1,Data!$A$8:$A$21,0),MATCH('Kent St.'!$C8,Data!$B$7:$H$7,0))</f>
        <v>5</v>
      </c>
      <c r="E8">
        <f>INDEX(Data!$K$8:$Q$21,MATCH('Kent St.'!$C$1,Data!$A$8:$A$21,0),MATCH('Kent St.'!$C8,Data!$K$7:$Q$7,0))</f>
        <v>3</v>
      </c>
      <c r="F8">
        <f>INDEX(Data!$T$8:$Z$21,MATCH('Kent St.'!$C$1,Data!$A$8:$A$21,0),MATCH('Kent St.'!$C8,Data!$T$7:$Z$7,0))</f>
        <v>5</v>
      </c>
      <c r="G8">
        <f>INDEX(Data!$AC$8:$AI$21,MATCH('Kent St.'!$C$1,Data!$A$8:$A$21,0),MATCH('Kent St.'!$C8,Data!$AC$7:$AI$7,0))</f>
        <v>5</v>
      </c>
      <c r="H8">
        <f>INDEX(Data!$AL$8:$AR$21,MATCH('Kent St.'!$C$1,Data!$A$8:$A$21,0),MATCH('Kent St.'!$C8,Data!$AL$7:$AR$7,0))</f>
        <v>0</v>
      </c>
      <c r="I8">
        <f>INDEX(Data!$AU$8:$BA$21,MATCH('Kent St.'!$C$1,Data!$A$8:$A$21,0),MATCH('Kent St.'!$C8,Data!$AU$7:$BA$7,0))</f>
        <v>1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INDEX(Data!$B$8:$H$21,MATCH('Kent St.'!$C$1,Data!$A$8:$A$21,0),MATCH('Kent St.'!$C9,Data!$B$7:$H$7,0))</f>
        <v>0.66700000000000004</v>
      </c>
      <c r="E9" s="20">
        <f>INDEX(Data!$K$8:$Q$21,MATCH('Kent St.'!$C$1,Data!$A$8:$A$21,0),MATCH('Kent St.'!$C9,Data!$K$7:$Q$7,0))</f>
        <v>0.628</v>
      </c>
      <c r="F9" s="20">
        <f>INDEX(Data!$T$8:$Z$21,MATCH('Kent St.'!$C$1,Data!$A$8:$A$21,0),MATCH('Kent St.'!$C9,Data!$T$7:$Z$7,0))</f>
        <v>0.63</v>
      </c>
      <c r="G9" s="20">
        <f>INDEX(Data!$AC$8:$AI$21,MATCH('Kent St.'!$C$1,Data!$A$8:$A$21,0),MATCH('Kent St.'!$C9,Data!$AC$7:$AI$7,0))</f>
        <v>0.46</v>
      </c>
      <c r="H9" s="20">
        <f>INDEX(Data!$AL$8:$AR$21,MATCH('Kent St.'!$C$1,Data!$A$8:$A$21,0),MATCH('Kent St.'!$C9,Data!$AL$7:$AR$7,0))</f>
        <v>0.40500000000000003</v>
      </c>
      <c r="I9" s="20">
        <f>INDEX(Data!$AU$8:$BA$21,MATCH('Kent St.'!$C$1,Data!$A$8:$A$21,0),MATCH('Kent St.'!$C9,Data!$AU$7:$BA$7,0))</f>
        <v>0.60099999999999998</v>
      </c>
    </row>
    <row r="10" spans="1:9">
      <c r="C10" t="str">
        <f>CONCATENATE(A9," ",B9)</f>
        <v>Primary reserve score</v>
      </c>
      <c r="D10">
        <f>INDEX(Data!$B$8:$H$21,MATCH('Kent St.'!$C$1,Data!$A$8:$A$21,0),MATCH('Kent St.'!$C10,Data!$B$7:$H$7,0))</f>
        <v>5</v>
      </c>
      <c r="E10">
        <f>INDEX(Data!$K$8:$Q$21,MATCH('Kent St.'!$C$1,Data!$A$8:$A$21,0),MATCH('Kent St.'!$C10,Data!$K$7:$Q$7,0))</f>
        <v>5</v>
      </c>
      <c r="F10">
        <f>INDEX(Data!$T$8:$Z$21,MATCH('Kent St.'!$C$1,Data!$A$8:$A$21,0),MATCH('Kent St.'!$C10,Data!$T$7:$Z$7,0))</f>
        <v>5</v>
      </c>
      <c r="G10">
        <f>INDEX(Data!$AC$8:$AI$21,MATCH('Kent St.'!$C$1,Data!$A$8:$A$21,0),MATCH('Kent St.'!$C10,Data!$AC$7:$AI$7,0))</f>
        <v>4</v>
      </c>
      <c r="H10">
        <f>INDEX(Data!$AL$8:$AR$21,MATCH('Kent St.'!$C$1,Data!$A$8:$A$21,0),MATCH('Kent St.'!$C10,Data!$AL$7:$AR$7,0))</f>
        <v>4</v>
      </c>
      <c r="I10">
        <f>INDEX(Data!$AU$8:$BA$21,MATCH('Kent St.'!$C$1,Data!$A$8:$A$21,0),MATCH('Kent St.'!$C10,Data!$AU$7:$BA$7,0))</f>
        <v>5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5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INDEX(Data!$B$8:$H$21,MATCH(Miami!$C$1,Data!$A$8:$A$21,0),MATCH(Miami!$C4,Data!$B$7:$H$7,0))</f>
        <v>4.4000000000000004</v>
      </c>
      <c r="E4">
        <f>INDEX(Data!$K$8:$Q$21,MATCH(Miami!$C$1,Data!$A$8:$A$21,0),MATCH(Miami!$C4,Data!$K$7:$Q$7,0))</f>
        <v>4.4000000000000004</v>
      </c>
      <c r="F4">
        <f>INDEX(Data!$T$8:$Z$21,MATCH(Miami!$C$1,Data!$A$8:$A$21,0),MATCH(Miami!$C4,Data!$T$7:$Z$7,0))</f>
        <v>4.4000000000000004</v>
      </c>
      <c r="G4">
        <f>INDEX(Data!$AC$8:$AI$21,MATCH(Miami!$C$1,Data!$A$8:$A$21,0),MATCH(Miami!$C4,Data!$AC$7:$AI$7,0))</f>
        <v>4.2</v>
      </c>
      <c r="H4">
        <f>INDEX(Data!$AL$8:$AR$21,MATCH(Miami!$C$1,Data!$A$8:$A$21,0),MATCH(Miami!$C4,Data!$AL$7:$AR$7,0))</f>
        <v>2.9</v>
      </c>
      <c r="I4">
        <f>INDEX(Data!$AU$8:$BA$21,MATCH(Miami!$C$1,Data!$A$8:$A$21,0),MATCH(Miami!$C4,Data!$AU$7:$BA$7,0))</f>
        <v>3.1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INDEX(Data!$B$8:$H$21,MATCH(Miami!$C$1,Data!$A$8:$A$21,0),MATCH(Miami!$C5,Data!$B$7:$H$7,0))</f>
        <v>0.75800000000000001</v>
      </c>
      <c r="E5" s="20">
        <f>INDEX(Data!$K$8:$Q$21,MATCH(Miami!$C$1,Data!$A$8:$A$21,0),MATCH(Miami!$C5,Data!$K$7:$Q$7,0))</f>
        <v>0.77500000000000002</v>
      </c>
      <c r="F5" s="20">
        <f>INDEX(Data!$T$8:$Z$21,MATCH(Miami!$C$1,Data!$A$8:$A$21,0),MATCH(Miami!$C5,Data!$T$7:$Z$7,0))</f>
        <v>0.91200000000000003</v>
      </c>
      <c r="G5" s="20">
        <f>INDEX(Data!$AC$8:$AI$21,MATCH(Miami!$C$1,Data!$A$8:$A$21,0),MATCH(Miami!$C5,Data!$AC$7:$AI$7,0))</f>
        <v>1.022</v>
      </c>
      <c r="H5" s="20">
        <f>INDEX(Data!$AL$8:$AR$21,MATCH(Miami!$C$1,Data!$A$8:$A$21,0),MATCH(Miami!$C5,Data!$AL$7:$AR$7,0))</f>
        <v>0.752</v>
      </c>
      <c r="I5" s="20">
        <f>INDEX(Data!$AU$8:$BA$21,MATCH(Miami!$C$1,Data!$A$8:$A$21,0),MATCH(Miami!$C5,Data!$AU$7:$BA$7,0))</f>
        <v>0.94599999999999995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INDEX(Data!$B$8:$H$21,MATCH(Miami!$C$1,Data!$A$8:$A$21,0),MATCH(Miami!$C6,Data!$B$7:$H$7,0))</f>
        <v>3</v>
      </c>
      <c r="E6">
        <f>INDEX(Data!$K$8:$Q$21,MATCH(Miami!$C$1,Data!$A$8:$A$21,0),MATCH(Miami!$C6,Data!$K$7:$Q$7,0))</f>
        <v>3</v>
      </c>
      <c r="F6">
        <f>INDEX(Data!$T$8:$Z$21,MATCH(Miami!$C$1,Data!$A$8:$A$21,0),MATCH(Miami!$C6,Data!$T$7:$Z$7,0))</f>
        <v>3</v>
      </c>
      <c r="G6">
        <f>INDEX(Data!$AC$8:$AI$21,MATCH(Miami!$C$1,Data!$A$8:$A$21,0),MATCH(Miami!$C6,Data!$AC$7:$AI$7,0))</f>
        <v>4</v>
      </c>
      <c r="H6">
        <f>INDEX(Data!$AL$8:$AR$21,MATCH(Miami!$C$1,Data!$A$8:$A$21,0),MATCH(Miami!$C6,Data!$AL$7:$AR$7,0))</f>
        <v>3</v>
      </c>
      <c r="I6">
        <f>INDEX(Data!$AU$8:$BA$21,MATCH(Miami!$C$1,Data!$A$8:$A$21,0),MATCH(Miami!$C6,Data!$AU$7:$BA$7,0))</f>
        <v>3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INDEX(Data!$B$8:$H$21,MATCH(Miami!$C$1,Data!$A$8:$A$21,0),MATCH(Miami!$C7,Data!$B$7:$H$7,0))</f>
        <v>0.14299999999999999</v>
      </c>
      <c r="E7" s="20">
        <f>INDEX(Data!$K$8:$Q$21,MATCH(Miami!$C$1,Data!$A$8:$A$21,0),MATCH(Miami!$C7,Data!$K$7:$Q$7,0))</f>
        <v>7.0000000000000007E-2</v>
      </c>
      <c r="F7" s="20">
        <f>INDEX(Data!$T$8:$Z$21,MATCH(Miami!$C$1,Data!$A$8:$A$21,0),MATCH(Miami!$C7,Data!$T$7:$Z$7,0))</f>
        <v>0.14399999999999999</v>
      </c>
      <c r="G7" s="20">
        <f>INDEX(Data!$AC$8:$AI$21,MATCH(Miami!$C$1,Data!$A$8:$A$21,0),MATCH(Miami!$C7,Data!$AC$7:$AI$7,0))</f>
        <v>0.11799999999999999</v>
      </c>
      <c r="H7" s="20">
        <f>INDEX(Data!$AL$8:$AR$21,MATCH(Miami!$C$1,Data!$A$8:$A$21,0),MATCH(Miami!$C7,Data!$AL$7:$AR$7,0))</f>
        <v>-9.8000000000000004E-2</v>
      </c>
      <c r="I7" s="20">
        <f>INDEX(Data!$AU$8:$BA$21,MATCH(Miami!$C$1,Data!$A$8:$A$21,0),MATCH(Miami!$C7,Data!$AU$7:$BA$7,0))</f>
        <v>-1.0999999999999999E-2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INDEX(Data!$B$8:$H$21,MATCH(Miami!$C$1,Data!$A$8:$A$21,0),MATCH(Miami!$C8,Data!$B$7:$H$7,0))</f>
        <v>5</v>
      </c>
      <c r="E8">
        <f>INDEX(Data!$K$8:$Q$21,MATCH(Miami!$C$1,Data!$A$8:$A$21,0),MATCH(Miami!$C8,Data!$K$7:$Q$7,0))</f>
        <v>5</v>
      </c>
      <c r="F8">
        <f>INDEX(Data!$T$8:$Z$21,MATCH(Miami!$C$1,Data!$A$8:$A$21,0),MATCH(Miami!$C8,Data!$T$7:$Z$7,0))</f>
        <v>5</v>
      </c>
      <c r="G8">
        <f>INDEX(Data!$AC$8:$AI$21,MATCH(Miami!$C$1,Data!$A$8:$A$21,0),MATCH(Miami!$C8,Data!$AC$7:$AI$7,0))</f>
        <v>5</v>
      </c>
      <c r="H8">
        <f>INDEX(Data!$AL$8:$AR$21,MATCH(Miami!$C$1,Data!$A$8:$A$21,0),MATCH(Miami!$C8,Data!$AL$7:$AR$7,0))</f>
        <v>0</v>
      </c>
      <c r="I8">
        <f>INDEX(Data!$AU$8:$BA$21,MATCH(Miami!$C$1,Data!$A$8:$A$21,0),MATCH(Miami!$C8,Data!$AU$7:$BA$7,0))</f>
        <v>1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INDEX(Data!$B$8:$H$21,MATCH(Miami!$C$1,Data!$A$8:$A$21,0),MATCH(Miami!$C9,Data!$B$7:$H$7,0))</f>
        <v>0.77</v>
      </c>
      <c r="E9" s="20">
        <f>INDEX(Data!$K$8:$Q$21,MATCH(Miami!$C$1,Data!$A$8:$A$21,0),MATCH(Miami!$C9,Data!$K$7:$Q$7,0))</f>
        <v>0.63700000000000001</v>
      </c>
      <c r="F9" s="20">
        <f>INDEX(Data!$T$8:$Z$21,MATCH(Miami!$C$1,Data!$A$8:$A$21,0),MATCH(Miami!$C9,Data!$T$7:$Z$7,0))</f>
        <v>0.58199999999999996</v>
      </c>
      <c r="G9" s="20">
        <f>INDEX(Data!$AC$8:$AI$21,MATCH(Miami!$C$1,Data!$A$8:$A$21,0),MATCH(Miami!$C9,Data!$AC$7:$AI$7,0))</f>
        <v>0.42799999999999999</v>
      </c>
      <c r="H9" s="20">
        <f>INDEX(Data!$AL$8:$AR$21,MATCH(Miami!$C$1,Data!$A$8:$A$21,0),MATCH(Miami!$C9,Data!$AL$7:$AR$7,0))</f>
        <v>0.32</v>
      </c>
      <c r="I9" s="20">
        <f>INDEX(Data!$AU$8:$BA$21,MATCH(Miami!$C$1,Data!$A$8:$A$21,0),MATCH(Miami!$C9,Data!$AU$7:$BA$7,0))</f>
        <v>0.42799999999999999</v>
      </c>
    </row>
    <row r="10" spans="1:9">
      <c r="C10" t="str">
        <f>CONCATENATE(A9," ",B9)</f>
        <v>Primary reserve score</v>
      </c>
      <c r="D10">
        <f>INDEX(Data!$B$8:$H$21,MATCH(Miami!$C$1,Data!$A$8:$A$21,0),MATCH(Miami!$C10,Data!$B$7:$H$7,0))</f>
        <v>5</v>
      </c>
      <c r="E10">
        <f>INDEX(Data!$K$8:$Q$21,MATCH(Miami!$C$1,Data!$A$8:$A$21,0),MATCH(Miami!$C10,Data!$K$7:$Q$7,0))</f>
        <v>5</v>
      </c>
      <c r="F10">
        <f>INDEX(Data!$T$8:$Z$21,MATCH(Miami!$C$1,Data!$A$8:$A$21,0),MATCH(Miami!$C10,Data!$T$7:$Z$7,0))</f>
        <v>5</v>
      </c>
      <c r="G10">
        <f>INDEX(Data!$AC$8:$AI$21,MATCH(Miami!$C$1,Data!$A$8:$A$21,0),MATCH(Miami!$C10,Data!$AC$7:$AI$7,0))</f>
        <v>4</v>
      </c>
      <c r="H10">
        <f>INDEX(Data!$AL$8:$AR$21,MATCH(Miami!$C$1,Data!$A$8:$A$21,0),MATCH(Miami!$C10,Data!$AL$7:$AR$7,0))</f>
        <v>4</v>
      </c>
      <c r="I10">
        <f>INDEX(Data!$AU$8:$BA$21,MATCH(Miami!$C$1,Data!$A$8:$A$21,0),MATCH(Miami!$C10,Data!$AU$7:$BA$7,0))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6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INDEX(Data!$B$8:$H$21,MATCH(NEOMED!$C$1,Data!$A$8:$A$21,0),MATCH(NEOMED!$C4,Data!$B$7:$H$7,0))</f>
        <v>4.7</v>
      </c>
      <c r="E4">
        <f>INDEX(Data!$K$8:$Q$21,MATCH(NEOMED!$C$1,Data!$A$8:$A$21,0),MATCH(NEOMED!$C4,Data!$K$7:$Q$7,0))</f>
        <v>4.7</v>
      </c>
      <c r="F4">
        <f>INDEX(Data!$T$8:$Z$21,MATCH(NEOMED!$C$1,Data!$A$8:$A$21,0),MATCH(NEOMED!$C4,Data!$T$7:$Z$7,0))</f>
        <v>5</v>
      </c>
      <c r="G4">
        <f>INDEX(Data!$AC$8:$AI$21,MATCH(NEOMED!$C$1,Data!$A$8:$A$21,0),MATCH(NEOMED!$C4,Data!$AC$7:$AI$7,0))</f>
        <v>5</v>
      </c>
      <c r="H4">
        <f>INDEX(Data!$AL$8:$AR$21,MATCH(NEOMED!$C$1,Data!$A$8:$A$21,0),MATCH(NEOMED!$C4,Data!$AL$7:$AR$7,0))</f>
        <v>4.4000000000000004</v>
      </c>
      <c r="I4">
        <f>INDEX(Data!$AU$8:$BA$21,MATCH(NEOMED!$C$1,Data!$A$8:$A$21,0),MATCH(NEOMED!$C4,Data!$AU$7:$BA$7,0))</f>
        <v>5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INDEX(Data!$B$8:$H$21,MATCH(NEOMED!$C$1,Data!$A$8:$A$21,0),MATCH(NEOMED!$C5,Data!$B$7:$H$7,0))</f>
        <v>1.3660000000000001</v>
      </c>
      <c r="E5" s="20">
        <f>INDEX(Data!$K$8:$Q$21,MATCH(NEOMED!$C$1,Data!$A$8:$A$21,0),MATCH(NEOMED!$C5,Data!$K$7:$Q$7,0))</f>
        <v>1.1439999999999999</v>
      </c>
      <c r="F5" s="20">
        <f>INDEX(Data!$T$8:$Z$21,MATCH(NEOMED!$C$1,Data!$A$8:$A$21,0),MATCH(NEOMED!$C5,Data!$T$7:$Z$7,0))</f>
        <v>2.76</v>
      </c>
      <c r="G5" s="20">
        <f>INDEX(Data!$AC$8:$AI$21,MATCH(NEOMED!$C$1,Data!$A$8:$A$21,0),MATCH(NEOMED!$C5,Data!$AC$7:$AI$7,0))</f>
        <v>20.021000000000001</v>
      </c>
      <c r="H5" s="20">
        <f>INDEX(Data!$AL$8:$AR$21,MATCH(NEOMED!$C$1,Data!$A$8:$A$21,0),MATCH(NEOMED!$C5,Data!$AL$7:$AR$7,0))</f>
        <v>12.308999999999999</v>
      </c>
      <c r="I5" s="20">
        <f>INDEX(Data!$AU$8:$BA$21,MATCH(NEOMED!$C$1,Data!$A$8:$A$21,0),MATCH(NEOMED!$C5,Data!$AU$7:$BA$7,0))</f>
        <v>10.292999999999999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INDEX(Data!$B$8:$H$21,MATCH(NEOMED!$C$1,Data!$A$8:$A$21,0),MATCH(NEOMED!$C6,Data!$B$7:$H$7,0))</f>
        <v>4</v>
      </c>
      <c r="E6">
        <f>INDEX(Data!$K$8:$Q$21,MATCH(NEOMED!$C$1,Data!$A$8:$A$21,0),MATCH(NEOMED!$C6,Data!$K$7:$Q$7,0))</f>
        <v>4</v>
      </c>
      <c r="F6">
        <f>INDEX(Data!$T$8:$Z$21,MATCH(NEOMED!$C$1,Data!$A$8:$A$21,0),MATCH(NEOMED!$C6,Data!$T$7:$Z$7,0))</f>
        <v>5</v>
      </c>
      <c r="G6">
        <f>INDEX(Data!$AC$8:$AI$21,MATCH(NEOMED!$C$1,Data!$A$8:$A$21,0),MATCH(NEOMED!$C6,Data!$AC$7:$AI$7,0))</f>
        <v>5</v>
      </c>
      <c r="H6">
        <f>INDEX(Data!$AL$8:$AR$21,MATCH(NEOMED!$C$1,Data!$A$8:$A$21,0),MATCH(NEOMED!$C6,Data!$AL$7:$AR$7,0))</f>
        <v>5</v>
      </c>
      <c r="I6">
        <f>INDEX(Data!$AU$8:$BA$21,MATCH(NEOMED!$C$1,Data!$A$8:$A$21,0),MATCH(NEOMED!$C6,Data!$AU$7:$BA$7,0))</f>
        <v>5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INDEX(Data!$B$8:$H$21,MATCH(NEOMED!$C$1,Data!$A$8:$A$21,0),MATCH(NEOMED!$C7,Data!$B$7:$H$7,0))</f>
        <v>0.13600000000000001</v>
      </c>
      <c r="E7" s="20">
        <f>INDEX(Data!$K$8:$Q$21,MATCH(NEOMED!$C$1,Data!$A$8:$A$21,0),MATCH(NEOMED!$C7,Data!$K$7:$Q$7,0))</f>
        <v>0.106</v>
      </c>
      <c r="F7" s="20">
        <f>INDEX(Data!$T$8:$Z$21,MATCH(NEOMED!$C$1,Data!$A$8:$A$21,0),MATCH(NEOMED!$C7,Data!$T$7:$Z$7,0))</f>
        <v>0.22600000000000001</v>
      </c>
      <c r="G7" s="20">
        <f>INDEX(Data!$AC$8:$AI$21,MATCH(NEOMED!$C$1,Data!$A$8:$A$21,0),MATCH(NEOMED!$C7,Data!$AC$7:$AI$7,0))</f>
        <v>0.17199999999999999</v>
      </c>
      <c r="H7" s="20">
        <f>INDEX(Data!$AL$8:$AR$21,MATCH(NEOMED!$C$1,Data!$A$8:$A$21,0),MATCH(NEOMED!$C7,Data!$AL$7:$AR$7,0))</f>
        <v>7.0000000000000001E-3</v>
      </c>
      <c r="I7" s="20">
        <f>INDEX(Data!$AU$8:$BA$21,MATCH(NEOMED!$C$1,Data!$A$8:$A$21,0),MATCH(NEOMED!$C7,Data!$AU$7:$BA$7,0))</f>
        <v>7.6999999999999999E-2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INDEX(Data!$B$8:$H$21,MATCH(NEOMED!$C$1,Data!$A$8:$A$21,0),MATCH(NEOMED!$C8,Data!$B$7:$H$7,0))</f>
        <v>5</v>
      </c>
      <c r="E8">
        <f>INDEX(Data!$K$8:$Q$21,MATCH(NEOMED!$C$1,Data!$A$8:$A$21,0),MATCH(NEOMED!$C8,Data!$K$7:$Q$7,0))</f>
        <v>5</v>
      </c>
      <c r="F8">
        <f>INDEX(Data!$T$8:$Z$21,MATCH(NEOMED!$C$1,Data!$A$8:$A$21,0),MATCH(NEOMED!$C8,Data!$T$7:$Z$7,0))</f>
        <v>5</v>
      </c>
      <c r="G8">
        <f>INDEX(Data!$AC$8:$AI$21,MATCH(NEOMED!$C$1,Data!$A$8:$A$21,0),MATCH(NEOMED!$C8,Data!$AC$7:$AI$7,0))</f>
        <v>5</v>
      </c>
      <c r="H8">
        <f>INDEX(Data!$AL$8:$AR$21,MATCH(NEOMED!$C$1,Data!$A$8:$A$21,0),MATCH(NEOMED!$C8,Data!$AL$7:$AR$7,0))</f>
        <v>2</v>
      </c>
      <c r="I8">
        <f>INDEX(Data!$AU$8:$BA$21,MATCH(NEOMED!$C$1,Data!$A$8:$A$21,0),MATCH(NEOMED!$C8,Data!$AU$7:$BA$7,0))</f>
        <v>5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INDEX(Data!$B$8:$H$21,MATCH(NEOMED!$C$1,Data!$A$8:$A$21,0),MATCH(NEOMED!$C9,Data!$B$7:$H$7,0))</f>
        <v>1.008</v>
      </c>
      <c r="E9" s="20">
        <f>INDEX(Data!$K$8:$Q$21,MATCH(NEOMED!$C$1,Data!$A$8:$A$21,0),MATCH(NEOMED!$C9,Data!$K$7:$Q$7,0))</f>
        <v>0.92600000000000005</v>
      </c>
      <c r="F9" s="20">
        <f>INDEX(Data!$T$8:$Z$21,MATCH(NEOMED!$C$1,Data!$A$8:$A$21,0),MATCH(NEOMED!$C9,Data!$T$7:$Z$7,0))</f>
        <v>0.94199999999999995</v>
      </c>
      <c r="G9" s="20">
        <f>INDEX(Data!$AC$8:$AI$21,MATCH(NEOMED!$C$1,Data!$A$8:$A$21,0),MATCH(NEOMED!$C9,Data!$AC$7:$AI$7,0))</f>
        <v>0.75</v>
      </c>
      <c r="H9" s="20">
        <f>INDEX(Data!$AL$8:$AR$21,MATCH(NEOMED!$C$1,Data!$A$8:$A$21,0),MATCH(NEOMED!$C9,Data!$AL$7:$AR$7,0))</f>
        <v>0.58099999999999996</v>
      </c>
      <c r="I9" s="20">
        <f>INDEX(Data!$AU$8:$BA$21,MATCH(NEOMED!$C$1,Data!$A$8:$A$21,0),MATCH(NEOMED!$C9,Data!$AU$7:$BA$7,0))</f>
        <v>0.60199999999999998</v>
      </c>
    </row>
    <row r="10" spans="1:9">
      <c r="C10" t="str">
        <f>CONCATENATE(A9," ",B9)</f>
        <v>Primary reserve score</v>
      </c>
      <c r="D10">
        <f>INDEX(Data!$B$8:$H$21,MATCH(NEOMED!$C$1,Data!$A$8:$A$21,0),MATCH(NEOMED!$C10,Data!$B$7:$H$7,0))</f>
        <v>5</v>
      </c>
      <c r="E10">
        <f>INDEX(Data!$K$8:$Q$21,MATCH(NEOMED!$C$1,Data!$A$8:$A$21,0),MATCH(NEOMED!$C10,Data!$K$7:$Q$7,0))</f>
        <v>5</v>
      </c>
      <c r="F10">
        <f>INDEX(Data!$T$8:$Z$21,MATCH(NEOMED!$C$1,Data!$A$8:$A$21,0),MATCH(NEOMED!$C10,Data!$T$7:$Z$7,0))</f>
        <v>5</v>
      </c>
      <c r="G10">
        <f>INDEX(Data!$AC$8:$AI$21,MATCH(NEOMED!$C$1,Data!$A$8:$A$21,0),MATCH(NEOMED!$C10,Data!$AC$7:$AI$7,0))</f>
        <v>5</v>
      </c>
      <c r="H10">
        <f>INDEX(Data!$AL$8:$AR$21,MATCH(NEOMED!$C$1,Data!$A$8:$A$21,0),MATCH(NEOMED!$C10,Data!$AL$7:$AR$7,0))</f>
        <v>5</v>
      </c>
      <c r="I10">
        <f>INDEX(Data!$AU$8:$BA$21,MATCH(NEOMED!$C$1,Data!$A$8:$A$21,0),MATCH(NEOMED!$C10,Data!$AU$7:$BA$7,0))</f>
        <v>5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93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7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INDEX(Data!$B$8:$H$21,MATCH('Ohio St.'!$C$1,Data!$A$8:$A$21,0),MATCH('Ohio St.'!$C4,Data!$B$7:$H$7,0))</f>
        <v>3.9</v>
      </c>
      <c r="E4">
        <f>INDEX(Data!$K$8:$Q$21,MATCH('Ohio St.'!$C$1,Data!$A$8:$A$21,0),MATCH('Ohio St.'!$C4,Data!$K$7:$Q$7,0))</f>
        <v>3.7</v>
      </c>
      <c r="F4">
        <f>INDEX(Data!$T$8:$Z$21,MATCH('Ohio St.'!$C$1,Data!$A$8:$A$21,0),MATCH('Ohio St.'!$C4,Data!$T$7:$Z$7,0))</f>
        <v>4.2</v>
      </c>
      <c r="G4">
        <f>INDEX(Data!$AC$8:$AI$21,MATCH('Ohio St.'!$C$1,Data!$A$8:$A$21,0),MATCH('Ohio St.'!$C4,Data!$AC$7:$AI$7,0))</f>
        <v>4.2</v>
      </c>
      <c r="H4">
        <f>INDEX(Data!$AL$8:$AR$21,MATCH('Ohio St.'!$C$1,Data!$A$8:$A$21,0),MATCH('Ohio St.'!$C4,Data!$AL$7:$AR$7,0))</f>
        <v>3.2</v>
      </c>
      <c r="I4">
        <f>INDEX(Data!$AU$8:$BA$21,MATCH('Ohio St.'!$C$1,Data!$A$8:$A$21,0),MATCH('Ohio St.'!$C4,Data!$AU$7:$BA$7,0))</f>
        <v>3.4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INDEX(Data!$B$8:$H$21,MATCH('Ohio St.'!$C$1,Data!$A$8:$A$21,0),MATCH('Ohio St.'!$C5,Data!$B$7:$H$7,0))</f>
        <v>0.85699999999999998</v>
      </c>
      <c r="E5" s="20">
        <f>INDEX(Data!$K$8:$Q$21,MATCH('Ohio St.'!$C$1,Data!$A$8:$A$21,0),MATCH('Ohio St.'!$C5,Data!$K$7:$Q$7,0))</f>
        <v>0.91700000000000004</v>
      </c>
      <c r="F5" s="20">
        <f>INDEX(Data!$T$8:$Z$21,MATCH('Ohio St.'!$C$1,Data!$A$8:$A$21,0),MATCH('Ohio St.'!$C5,Data!$T$7:$Z$7,0))</f>
        <v>1.0409999999999999</v>
      </c>
      <c r="G5" s="20">
        <f>INDEX(Data!$AC$8:$AI$21,MATCH('Ohio St.'!$C$1,Data!$A$8:$A$21,0),MATCH('Ohio St.'!$C5,Data!$AC$7:$AI$7,0))</f>
        <v>1.294</v>
      </c>
      <c r="H5" s="20">
        <f>INDEX(Data!$AL$8:$AR$21,MATCH('Ohio St.'!$C$1,Data!$A$8:$A$21,0),MATCH('Ohio St.'!$C5,Data!$AL$7:$AR$7,0))</f>
        <v>1.24</v>
      </c>
      <c r="I5" s="20">
        <f>INDEX(Data!$AU$8:$BA$21,MATCH('Ohio St.'!$C$1,Data!$A$8:$A$21,0),MATCH('Ohio St.'!$C5,Data!$AU$7:$BA$7,0))</f>
        <v>1.4390000000000001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INDEX(Data!$B$8:$H$21,MATCH('Ohio St.'!$C$1,Data!$A$8:$A$21,0),MATCH('Ohio St.'!$C6,Data!$B$7:$H$7,0))</f>
        <v>3</v>
      </c>
      <c r="E6">
        <f>INDEX(Data!$K$8:$Q$21,MATCH('Ohio St.'!$C$1,Data!$A$8:$A$21,0),MATCH('Ohio St.'!$C6,Data!$K$7:$Q$7,0))</f>
        <v>3</v>
      </c>
      <c r="F6">
        <f>INDEX(Data!$T$8:$Z$21,MATCH('Ohio St.'!$C$1,Data!$A$8:$A$21,0),MATCH('Ohio St.'!$C6,Data!$T$7:$Z$7,0))</f>
        <v>4</v>
      </c>
      <c r="G6">
        <f>INDEX(Data!$AC$8:$AI$21,MATCH('Ohio St.'!$C$1,Data!$A$8:$A$21,0),MATCH('Ohio St.'!$C6,Data!$AC$7:$AI$7,0))</f>
        <v>4</v>
      </c>
      <c r="H6">
        <f>INDEX(Data!$AL$8:$AR$21,MATCH('Ohio St.'!$C$1,Data!$A$8:$A$21,0),MATCH('Ohio St.'!$C6,Data!$AL$7:$AR$7,0))</f>
        <v>4</v>
      </c>
      <c r="I6">
        <f>INDEX(Data!$AU$8:$BA$21,MATCH('Ohio St.'!$C$1,Data!$A$8:$A$21,0),MATCH('Ohio St.'!$C6,Data!$AU$7:$BA$7,0))</f>
        <v>4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INDEX(Data!$B$8:$H$21,MATCH('Ohio St.'!$C$1,Data!$A$8:$A$21,0),MATCH('Ohio St.'!$C7,Data!$B$7:$H$7,0))</f>
        <v>0.10100000000000001</v>
      </c>
      <c r="E7" s="20">
        <f>INDEX(Data!$K$8:$Q$21,MATCH('Ohio St.'!$C$1,Data!$A$8:$A$21,0),MATCH('Ohio St.'!$C7,Data!$K$7:$Q$7,0))</f>
        <v>4.9000000000000002E-2</v>
      </c>
      <c r="F7" s="20">
        <f>INDEX(Data!$T$8:$Z$21,MATCH('Ohio St.'!$C$1,Data!$A$8:$A$21,0),MATCH('Ohio St.'!$C7,Data!$T$7:$Z$7,0))</f>
        <v>0.105</v>
      </c>
      <c r="G7" s="20">
        <f>INDEX(Data!$AC$8:$AI$21,MATCH('Ohio St.'!$C$1,Data!$A$8:$A$21,0),MATCH('Ohio St.'!$C7,Data!$AC$7:$AI$7,0))</f>
        <v>8.5999999999999993E-2</v>
      </c>
      <c r="H7" s="20">
        <f>INDEX(Data!$AL$8:$AR$21,MATCH('Ohio St.'!$C$1,Data!$A$8:$A$21,0),MATCH('Ohio St.'!$C7,Data!$AL$7:$AR$7,0))</f>
        <v>-9.0999999999999998E-2</v>
      </c>
      <c r="I7" s="20">
        <f>INDEX(Data!$AU$8:$BA$21,MATCH('Ohio St.'!$C$1,Data!$A$8:$A$21,0),MATCH('Ohio St.'!$C7,Data!$AU$7:$BA$7,0))</f>
        <v>-1.0999999999999999E-2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INDEX(Data!$B$8:$H$21,MATCH('Ohio St.'!$C$1,Data!$A$8:$A$21,0),MATCH('Ohio St.'!$C8,Data!$B$7:$H$7,0))</f>
        <v>5</v>
      </c>
      <c r="E8">
        <f>INDEX(Data!$K$8:$Q$21,MATCH('Ohio St.'!$C$1,Data!$A$8:$A$21,0),MATCH('Ohio St.'!$C8,Data!$K$7:$Q$7,0))</f>
        <v>4</v>
      </c>
      <c r="F8">
        <f>INDEX(Data!$T$8:$Z$21,MATCH('Ohio St.'!$C$1,Data!$A$8:$A$21,0),MATCH('Ohio St.'!$C8,Data!$T$7:$Z$7,0))</f>
        <v>5</v>
      </c>
      <c r="G8">
        <f>INDEX(Data!$AC$8:$AI$21,MATCH('Ohio St.'!$C$1,Data!$A$8:$A$21,0),MATCH('Ohio St.'!$C8,Data!$AC$7:$AI$7,0))</f>
        <v>5</v>
      </c>
      <c r="H8">
        <f>INDEX(Data!$AL$8:$AR$21,MATCH('Ohio St.'!$C$1,Data!$A$8:$A$21,0),MATCH('Ohio St.'!$C8,Data!$AL$7:$AR$7,0))</f>
        <v>0</v>
      </c>
      <c r="I8">
        <f>INDEX(Data!$AU$8:$BA$21,MATCH('Ohio St.'!$C$1,Data!$A$8:$A$21,0),MATCH('Ohio St.'!$C8,Data!$AU$7:$BA$7,0))</f>
        <v>1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INDEX(Data!$B$8:$H$21,MATCH('Ohio St.'!$C$1,Data!$A$8:$A$21,0),MATCH('Ohio St.'!$C9,Data!$B$7:$H$7,0))</f>
        <v>0.48799999999999999</v>
      </c>
      <c r="E9" s="20">
        <f>INDEX(Data!$K$8:$Q$21,MATCH('Ohio St.'!$C$1,Data!$A$8:$A$21,0),MATCH('Ohio St.'!$C9,Data!$K$7:$Q$7,0))</f>
        <v>0.47699999999999998</v>
      </c>
      <c r="F9" s="20">
        <f>INDEX(Data!$T$8:$Z$21,MATCH('Ohio St.'!$C$1,Data!$A$8:$A$21,0),MATCH('Ohio St.'!$C9,Data!$T$7:$Z$7,0))</f>
        <v>0.45300000000000001</v>
      </c>
      <c r="G9" s="20">
        <f>INDEX(Data!$AC$8:$AI$21,MATCH('Ohio St.'!$C$1,Data!$A$8:$A$21,0),MATCH('Ohio St.'!$C9,Data!$AC$7:$AI$7,0))</f>
        <v>0.40600000000000003</v>
      </c>
      <c r="H9" s="20">
        <f>INDEX(Data!$AL$8:$AR$21,MATCH('Ohio St.'!$C$1,Data!$A$8:$A$21,0),MATCH('Ohio St.'!$C9,Data!$AL$7:$AR$7,0))</f>
        <v>0.41099999999999998</v>
      </c>
      <c r="I9" s="20">
        <f>INDEX(Data!$AU$8:$BA$21,MATCH('Ohio St.'!$C$1,Data!$A$8:$A$21,0),MATCH('Ohio St.'!$C9,Data!$AU$7:$BA$7,0))</f>
        <v>0.39600000000000002</v>
      </c>
    </row>
    <row r="10" spans="1:9">
      <c r="C10" t="str">
        <f>CONCATENATE(A9," ",B9)</f>
        <v>Primary reserve score</v>
      </c>
      <c r="D10">
        <f>INDEX(Data!$B$8:$H$21,MATCH('Ohio St.'!$C$1,Data!$A$8:$A$21,0),MATCH('Ohio St.'!$C10,Data!$B$7:$H$7,0))</f>
        <v>4</v>
      </c>
      <c r="E10">
        <f>INDEX(Data!$K$8:$Q$21,MATCH('Ohio St.'!$C$1,Data!$A$8:$A$21,0),MATCH('Ohio St.'!$C10,Data!$K$7:$Q$7,0))</f>
        <v>4</v>
      </c>
      <c r="F10">
        <f>INDEX(Data!$T$8:$Z$21,MATCH('Ohio St.'!$C$1,Data!$A$8:$A$21,0),MATCH('Ohio St.'!$C10,Data!$T$7:$Z$7,0))</f>
        <v>4</v>
      </c>
      <c r="G10">
        <f>INDEX(Data!$AC$8:$AI$21,MATCH('Ohio St.'!$C$1,Data!$A$8:$A$21,0),MATCH('Ohio St.'!$C10,Data!$AC$7:$AI$7,0))</f>
        <v>4</v>
      </c>
      <c r="H10">
        <f>INDEX(Data!$AL$8:$AR$21,MATCH('Ohio St.'!$C$1,Data!$A$8:$A$21,0),MATCH('Ohio St.'!$C10,Data!$AL$7:$AR$7,0))</f>
        <v>4</v>
      </c>
      <c r="I10">
        <f>INDEX(Data!$AU$8:$BA$21,MATCH('Ohio St.'!$C$1,Data!$A$8:$A$21,0),MATCH('Ohio St.'!$C10,Data!$AU$7:$BA$7,0))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8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INDEX(Data!$B$8:$H$21,MATCH('Ohio U.'!$C$1,Data!$A$8:$A$21,0),MATCH('Ohio U.'!$C4,Data!$B$7:$H$7,0))</f>
        <v>4.7</v>
      </c>
      <c r="E4">
        <f>INDEX(Data!$K$8:$Q$21,MATCH('Ohio U.'!$C$1,Data!$A$8:$A$21,0),MATCH('Ohio U.'!$C4,Data!$K$7:$Q$7,0))</f>
        <v>4.7</v>
      </c>
      <c r="F4">
        <f>INDEX(Data!$T$8:$Z$21,MATCH('Ohio U.'!$C$1,Data!$A$8:$A$21,0),MATCH('Ohio U.'!$C4,Data!$T$7:$Z$7,0))</f>
        <v>4.2</v>
      </c>
      <c r="G4">
        <f>INDEX(Data!$AC$8:$AI$21,MATCH('Ohio U.'!$C$1,Data!$A$8:$A$21,0),MATCH('Ohio U.'!$C4,Data!$AC$7:$AI$7,0))</f>
        <v>3.9</v>
      </c>
      <c r="H4">
        <f>INDEX(Data!$AL$8:$AR$21,MATCH('Ohio U.'!$C$1,Data!$A$8:$A$21,0),MATCH('Ohio U.'!$C4,Data!$AL$7:$AR$7,0))</f>
        <v>3.2</v>
      </c>
      <c r="I4">
        <f>INDEX(Data!$AU$8:$BA$21,MATCH('Ohio U.'!$C$1,Data!$A$8:$A$21,0),MATCH('Ohio U.'!$C4,Data!$AU$7:$BA$7,0))</f>
        <v>3.5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INDEX(Data!$B$8:$H$21,MATCH('Ohio U.'!$C$1,Data!$A$8:$A$21,0),MATCH('Ohio U.'!$C5,Data!$B$7:$H$7,0))</f>
        <v>1.012</v>
      </c>
      <c r="E5" s="20">
        <f>INDEX(Data!$K$8:$Q$21,MATCH('Ohio U.'!$C$1,Data!$A$8:$A$21,0),MATCH('Ohio U.'!$C5,Data!$K$7:$Q$7,0))</f>
        <v>1.4950000000000001</v>
      </c>
      <c r="F5" s="20">
        <f>INDEX(Data!$T$8:$Z$21,MATCH('Ohio U.'!$C$1,Data!$A$8:$A$21,0),MATCH('Ohio U.'!$C5,Data!$T$7:$Z$7,0))</f>
        <v>1.534</v>
      </c>
      <c r="G5" s="20">
        <f>INDEX(Data!$AC$8:$AI$21,MATCH('Ohio U.'!$C$1,Data!$A$8:$A$21,0),MATCH('Ohio U.'!$C5,Data!$AC$7:$AI$7,0))</f>
        <v>0.89800000000000002</v>
      </c>
      <c r="H5" s="20">
        <f>INDEX(Data!$AL$8:$AR$21,MATCH('Ohio U.'!$C$1,Data!$A$8:$A$21,0),MATCH('Ohio U.'!$C5,Data!$AL$7:$AR$7,0))</f>
        <v>0.60299999999999998</v>
      </c>
      <c r="I5" s="20">
        <f>INDEX(Data!$AU$8:$BA$21,MATCH('Ohio U.'!$C$1,Data!$A$8:$A$21,0),MATCH('Ohio U.'!$C5,Data!$AU$7:$BA$7,0))</f>
        <v>0.81299999999999994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INDEX(Data!$B$8:$H$21,MATCH('Ohio U.'!$C$1,Data!$A$8:$A$21,0),MATCH('Ohio U.'!$C6,Data!$B$7:$H$7,0))</f>
        <v>4</v>
      </c>
      <c r="E6">
        <f>INDEX(Data!$K$8:$Q$21,MATCH('Ohio U.'!$C$1,Data!$A$8:$A$21,0),MATCH('Ohio U.'!$C6,Data!$K$7:$Q$7,0))</f>
        <v>4</v>
      </c>
      <c r="F6">
        <f>INDEX(Data!$T$8:$Z$21,MATCH('Ohio U.'!$C$1,Data!$A$8:$A$21,0),MATCH('Ohio U.'!$C6,Data!$T$7:$Z$7,0))</f>
        <v>4</v>
      </c>
      <c r="G6">
        <f>INDEX(Data!$AC$8:$AI$21,MATCH('Ohio U.'!$C$1,Data!$A$8:$A$21,0),MATCH('Ohio U.'!$C6,Data!$AC$7:$AI$7,0))</f>
        <v>3</v>
      </c>
      <c r="H6">
        <f>INDEX(Data!$AL$8:$AR$21,MATCH('Ohio U.'!$C$1,Data!$A$8:$A$21,0),MATCH('Ohio U.'!$C6,Data!$AL$7:$AR$7,0))</f>
        <v>3</v>
      </c>
      <c r="I6">
        <f>INDEX(Data!$AU$8:$BA$21,MATCH('Ohio U.'!$C$1,Data!$A$8:$A$21,0),MATCH('Ohio U.'!$C6,Data!$AU$7:$BA$7,0))</f>
        <v>3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INDEX(Data!$B$8:$H$21,MATCH('Ohio U.'!$C$1,Data!$A$8:$A$21,0),MATCH('Ohio U.'!$C7,Data!$B$7:$H$7,0))</f>
        <v>7.2999999999999995E-2</v>
      </c>
      <c r="E7" s="20">
        <f>INDEX(Data!$K$8:$Q$21,MATCH('Ohio U.'!$C$1,Data!$A$8:$A$21,0),MATCH('Ohio U.'!$C7,Data!$K$7:$Q$7,0))</f>
        <v>0.09</v>
      </c>
      <c r="F7" s="20">
        <f>INDEX(Data!$T$8:$Z$21,MATCH('Ohio U.'!$C$1,Data!$A$8:$A$21,0),MATCH('Ohio U.'!$C7,Data!$T$7:$Z$7,0))</f>
        <v>0.152</v>
      </c>
      <c r="G7" s="20">
        <f>INDEX(Data!$AC$8:$AI$21,MATCH('Ohio U.'!$C$1,Data!$A$8:$A$21,0),MATCH('Ohio U.'!$C7,Data!$AC$7:$AI$7,0))</f>
        <v>0.10299999999999999</v>
      </c>
      <c r="H7" s="20">
        <f>INDEX(Data!$AL$8:$AR$21,MATCH('Ohio U.'!$C$1,Data!$A$8:$A$21,0),MATCH('Ohio U.'!$C7,Data!$AL$7:$AR$7,0))</f>
        <v>3.5999999999999997E-2</v>
      </c>
      <c r="I7" s="20">
        <f>INDEX(Data!$AU$8:$BA$21,MATCH('Ohio U.'!$C$1,Data!$A$8:$A$21,0),MATCH('Ohio U.'!$C7,Data!$AU$7:$BA$7,0))</f>
        <v>2.9000000000000001E-2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INDEX(Data!$B$8:$H$21,MATCH('Ohio U.'!$C$1,Data!$A$8:$A$21,0),MATCH('Ohio U.'!$C8,Data!$B$7:$H$7,0))</f>
        <v>5</v>
      </c>
      <c r="E8">
        <f>INDEX(Data!$K$8:$Q$21,MATCH('Ohio U.'!$C$1,Data!$A$8:$A$21,0),MATCH('Ohio U.'!$C8,Data!$K$7:$Q$7,0))</f>
        <v>5</v>
      </c>
      <c r="F8">
        <f>INDEX(Data!$T$8:$Z$21,MATCH('Ohio U.'!$C$1,Data!$A$8:$A$21,0),MATCH('Ohio U.'!$C8,Data!$T$7:$Z$7,0))</f>
        <v>5</v>
      </c>
      <c r="G8">
        <f>INDEX(Data!$AC$8:$AI$21,MATCH('Ohio U.'!$C$1,Data!$A$8:$A$21,0),MATCH('Ohio U.'!$C8,Data!$AC$7:$AI$7,0))</f>
        <v>5</v>
      </c>
      <c r="H8">
        <f>INDEX(Data!$AL$8:$AR$21,MATCH('Ohio U.'!$C$1,Data!$A$8:$A$21,0),MATCH('Ohio U.'!$C8,Data!$AL$7:$AR$7,0))</f>
        <v>4</v>
      </c>
      <c r="I8">
        <f>INDEX(Data!$AU$8:$BA$21,MATCH('Ohio U.'!$C$1,Data!$A$8:$A$21,0),MATCH('Ohio U.'!$C8,Data!$AU$7:$BA$7,0))</f>
        <v>3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INDEX(Data!$B$8:$H$21,MATCH('Ohio U.'!$C$1,Data!$A$8:$A$21,0),MATCH('Ohio U.'!$C9,Data!$B$7:$H$7,0))</f>
        <v>0.51</v>
      </c>
      <c r="E9" s="20">
        <f>INDEX(Data!$K$8:$Q$21,MATCH('Ohio U.'!$C$1,Data!$A$8:$A$21,0),MATCH('Ohio U.'!$C9,Data!$K$7:$Q$7,0))</f>
        <v>0.5</v>
      </c>
      <c r="F9" s="20">
        <f>INDEX(Data!$T$8:$Z$21,MATCH('Ohio U.'!$C$1,Data!$A$8:$A$21,0),MATCH('Ohio U.'!$C9,Data!$T$7:$Z$7,0))</f>
        <v>0.42299999999999999</v>
      </c>
      <c r="G9" s="20">
        <f>INDEX(Data!$AC$8:$AI$21,MATCH('Ohio U.'!$C$1,Data!$A$8:$A$21,0),MATCH('Ohio U.'!$C9,Data!$AC$7:$AI$7,0))</f>
        <v>0.27700000000000002</v>
      </c>
      <c r="H9" s="20">
        <f>INDEX(Data!$AL$8:$AR$21,MATCH('Ohio U.'!$C$1,Data!$A$8:$A$21,0),MATCH('Ohio U.'!$C9,Data!$AL$7:$AR$7,0))</f>
        <v>0.20599999999999999</v>
      </c>
      <c r="I9" s="20">
        <f>INDEX(Data!$AU$8:$BA$21,MATCH('Ohio U.'!$C$1,Data!$A$8:$A$21,0),MATCH('Ohio U.'!$C9,Data!$AU$7:$BA$7,0))</f>
        <v>0.25600000000000001</v>
      </c>
    </row>
    <row r="10" spans="1:9">
      <c r="C10" t="str">
        <f>CONCATENATE(A9," ",B9)</f>
        <v>Primary reserve score</v>
      </c>
      <c r="D10">
        <f>INDEX(Data!$B$8:$H$21,MATCH('Ohio U.'!$C$1,Data!$A$8:$A$21,0),MATCH('Ohio U.'!$C10,Data!$B$7:$H$7,0))</f>
        <v>5</v>
      </c>
      <c r="E10">
        <f>INDEX(Data!$K$8:$Q$21,MATCH('Ohio U.'!$C$1,Data!$A$8:$A$21,0),MATCH('Ohio U.'!$C10,Data!$K$7:$Q$7,0))</f>
        <v>5</v>
      </c>
      <c r="F10">
        <f>INDEX(Data!$T$8:$Z$21,MATCH('Ohio U.'!$C$1,Data!$A$8:$A$21,0),MATCH('Ohio U.'!$C10,Data!$T$7:$Z$7,0))</f>
        <v>4</v>
      </c>
      <c r="G10">
        <f>INDEX(Data!$AC$8:$AI$21,MATCH('Ohio U.'!$C$1,Data!$A$8:$A$21,0),MATCH('Ohio U.'!$C10,Data!$AC$7:$AI$7,0))</f>
        <v>4</v>
      </c>
      <c r="H10">
        <f>INDEX(Data!$AL$8:$AR$21,MATCH('Ohio U.'!$C$1,Data!$A$8:$A$21,0),MATCH('Ohio U.'!$C10,Data!$AL$7:$AR$7,0))</f>
        <v>3</v>
      </c>
      <c r="I10">
        <f>INDEX(Data!$AU$8:$BA$21,MATCH('Ohio U.'!$C$1,Data!$A$8:$A$21,0),MATCH('Ohio U.'!$C10,Data!$AU$7:$BA$7,0))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9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INDEX(Data!$B$8:$H$21,MATCH('Shawnee St.'!$C$1,Data!$A$8:$A$21,0),MATCH('Shawnee St.'!$C4,Data!$B$7:$H$7,0))</f>
        <v>3.1</v>
      </c>
      <c r="E4">
        <f>INDEX(Data!$K$8:$Q$21,MATCH('Shawnee St.'!$C$1,Data!$A$8:$A$21,0),MATCH('Shawnee St.'!$C4,Data!$K$7:$Q$7,0))</f>
        <v>3.4</v>
      </c>
      <c r="F4">
        <f>INDEX(Data!$T$8:$Z$21,MATCH('Shawnee St.'!$C$1,Data!$A$8:$A$21,0),MATCH('Shawnee St.'!$C4,Data!$T$7:$Z$7,0))</f>
        <v>4</v>
      </c>
      <c r="G4">
        <f>INDEX(Data!$AC$8:$AI$21,MATCH('Shawnee St.'!$C$1,Data!$A$8:$A$21,0),MATCH('Shawnee St.'!$C4,Data!$AC$7:$AI$7,0))</f>
        <v>3.7</v>
      </c>
      <c r="H4">
        <f>INDEX(Data!$AL$8:$AR$21,MATCH('Shawnee St.'!$C$1,Data!$A$8:$A$21,0),MATCH('Shawnee St.'!$C4,Data!$AL$7:$AR$7,0))</f>
        <v>3.1</v>
      </c>
      <c r="I4">
        <f>INDEX(Data!$AU$8:$BA$21,MATCH('Shawnee St.'!$C$1,Data!$A$8:$A$21,0),MATCH('Shawnee St.'!$C4,Data!$AU$7:$BA$7,0))</f>
        <v>3.4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INDEX(Data!$B$8:$H$21,MATCH('Shawnee St.'!$C$1,Data!$A$8:$A$21,0),MATCH('Shawnee St.'!$C5,Data!$B$7:$H$7,0))</f>
        <v>0.96399999999999997</v>
      </c>
      <c r="E5" s="20">
        <f>INDEX(Data!$K$8:$Q$21,MATCH('Shawnee St.'!$C$1,Data!$A$8:$A$21,0),MATCH('Shawnee St.'!$C5,Data!$K$7:$Q$7,0))</f>
        <v>1.129</v>
      </c>
      <c r="F5" s="20">
        <f>INDEX(Data!$T$8:$Z$21,MATCH('Shawnee St.'!$C$1,Data!$A$8:$A$21,0),MATCH('Shawnee St.'!$C5,Data!$T$7:$Z$7,0))</f>
        <v>1.139</v>
      </c>
      <c r="G5" s="20">
        <f>INDEX(Data!$AC$8:$AI$21,MATCH('Shawnee St.'!$C$1,Data!$A$8:$A$21,0),MATCH('Shawnee St.'!$C5,Data!$AC$7:$AI$7,0))</f>
        <v>0.96699999999999997</v>
      </c>
      <c r="H5" s="20">
        <f>INDEX(Data!$AL$8:$AR$21,MATCH('Shawnee St.'!$C$1,Data!$A$8:$A$21,0),MATCH('Shawnee St.'!$C5,Data!$AL$7:$AR$7,0))</f>
        <v>0.87</v>
      </c>
      <c r="I5" s="20">
        <f>INDEX(Data!$AU$8:$BA$21,MATCH('Shawnee St.'!$C$1,Data!$A$8:$A$21,0),MATCH('Shawnee St.'!$C5,Data!$AU$7:$BA$7,0))</f>
        <v>1.0349999999999999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INDEX(Data!$B$8:$H$21,MATCH('Shawnee St.'!$C$1,Data!$A$8:$A$21,0),MATCH('Shawnee St.'!$C6,Data!$B$7:$H$7,0))</f>
        <v>3</v>
      </c>
      <c r="E6">
        <f>INDEX(Data!$K$8:$Q$21,MATCH('Shawnee St.'!$C$1,Data!$A$8:$A$21,0),MATCH('Shawnee St.'!$C6,Data!$K$7:$Q$7,0))</f>
        <v>4</v>
      </c>
      <c r="F6">
        <f>INDEX(Data!$T$8:$Z$21,MATCH('Shawnee St.'!$C$1,Data!$A$8:$A$21,0),MATCH('Shawnee St.'!$C6,Data!$T$7:$Z$7,0))</f>
        <v>4</v>
      </c>
      <c r="G6">
        <f>INDEX(Data!$AC$8:$AI$21,MATCH('Shawnee St.'!$C$1,Data!$A$8:$A$21,0),MATCH('Shawnee St.'!$C6,Data!$AC$7:$AI$7,0))</f>
        <v>3</v>
      </c>
      <c r="H6">
        <f>INDEX(Data!$AL$8:$AR$21,MATCH('Shawnee St.'!$C$1,Data!$A$8:$A$21,0),MATCH('Shawnee St.'!$C6,Data!$AL$7:$AR$7,0))</f>
        <v>3</v>
      </c>
      <c r="I6">
        <f>INDEX(Data!$AU$8:$BA$21,MATCH('Shawnee St.'!$C$1,Data!$A$8:$A$21,0),MATCH('Shawnee St.'!$C6,Data!$AU$7:$BA$7,0))</f>
        <v>4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INDEX(Data!$B$8:$H$21,MATCH('Shawnee St.'!$C$1,Data!$A$8:$A$21,0),MATCH('Shawnee St.'!$C7,Data!$B$7:$H$7,0))</f>
        <v>-1.6E-2</v>
      </c>
      <c r="E7" s="20">
        <f>INDEX(Data!$K$8:$Q$21,MATCH('Shawnee St.'!$C$1,Data!$A$8:$A$21,0),MATCH('Shawnee St.'!$C7,Data!$K$7:$Q$7,0))</f>
        <v>-1.4E-2</v>
      </c>
      <c r="F7" s="20">
        <f>INDEX(Data!$T$8:$Z$21,MATCH('Shawnee St.'!$C$1,Data!$A$8:$A$21,0),MATCH('Shawnee St.'!$C7,Data!$T$7:$Z$7,0))</f>
        <v>4.5999999999999999E-2</v>
      </c>
      <c r="G7" s="20">
        <f>INDEX(Data!$AC$8:$AI$21,MATCH('Shawnee St.'!$C$1,Data!$A$8:$A$21,0),MATCH('Shawnee St.'!$C7,Data!$AC$7:$AI$7,0))</f>
        <v>3.5999999999999997E-2</v>
      </c>
      <c r="H7" s="20">
        <f>INDEX(Data!$AL$8:$AR$21,MATCH('Shawnee St.'!$C$1,Data!$A$8:$A$21,0),MATCH('Shawnee St.'!$C7,Data!$AL$7:$AR$7,0))</f>
        <v>-1.4999999999999999E-2</v>
      </c>
      <c r="I7" s="20">
        <f>INDEX(Data!$AU$8:$BA$21,MATCH('Shawnee St.'!$C$1,Data!$A$8:$A$21,0),MATCH('Shawnee St.'!$C7,Data!$AU$7:$BA$7,0))</f>
        <v>-8.0000000000000002E-3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INDEX(Data!$B$8:$H$21,MATCH('Shawnee St.'!$C$1,Data!$A$8:$A$21,0),MATCH('Shawnee St.'!$C8,Data!$B$7:$H$7,0))</f>
        <v>1</v>
      </c>
      <c r="E8">
        <f>INDEX(Data!$K$8:$Q$21,MATCH('Shawnee St.'!$C$1,Data!$A$8:$A$21,0),MATCH('Shawnee St.'!$C8,Data!$K$7:$Q$7,0))</f>
        <v>1</v>
      </c>
      <c r="F8">
        <f>INDEX(Data!$T$8:$Z$21,MATCH('Shawnee St.'!$C$1,Data!$A$8:$A$21,0),MATCH('Shawnee St.'!$C8,Data!$T$7:$Z$7,0))</f>
        <v>4</v>
      </c>
      <c r="G8">
        <f>INDEX(Data!$AC$8:$AI$21,MATCH('Shawnee St.'!$C$1,Data!$A$8:$A$21,0),MATCH('Shawnee St.'!$C8,Data!$AC$7:$AI$7,0))</f>
        <v>4</v>
      </c>
      <c r="H8">
        <f>INDEX(Data!$AL$8:$AR$21,MATCH('Shawnee St.'!$C$1,Data!$A$8:$A$21,0),MATCH('Shawnee St.'!$C8,Data!$AL$7:$AR$7,0))</f>
        <v>1</v>
      </c>
      <c r="I8">
        <f>INDEX(Data!$AU$8:$BA$21,MATCH('Shawnee St.'!$C$1,Data!$A$8:$A$21,0),MATCH('Shawnee St.'!$C8,Data!$AU$7:$BA$7,0))</f>
        <v>1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INDEX(Data!$B$8:$H$21,MATCH('Shawnee St.'!$C$1,Data!$A$8:$A$21,0),MATCH('Shawnee St.'!$C9,Data!$B$7:$H$7,0))</f>
        <v>0.25900000000000001</v>
      </c>
      <c r="E9" s="20">
        <f>INDEX(Data!$K$8:$Q$21,MATCH('Shawnee St.'!$C$1,Data!$A$8:$A$21,0),MATCH('Shawnee St.'!$C9,Data!$K$7:$Q$7,0))</f>
        <v>0.28000000000000003</v>
      </c>
      <c r="F9" s="20">
        <f>INDEX(Data!$T$8:$Z$21,MATCH('Shawnee St.'!$C$1,Data!$A$8:$A$21,0),MATCH('Shawnee St.'!$C9,Data!$T$7:$Z$7,0))</f>
        <v>0.29799999999999999</v>
      </c>
      <c r="G9" s="20">
        <f>INDEX(Data!$AC$8:$AI$21,MATCH('Shawnee St.'!$C$1,Data!$A$8:$A$21,0),MATCH('Shawnee St.'!$C9,Data!$AC$7:$AI$7,0))</f>
        <v>0.28000000000000003</v>
      </c>
      <c r="H9" s="20">
        <f>INDEX(Data!$AL$8:$AR$21,MATCH('Shawnee St.'!$C$1,Data!$A$8:$A$21,0),MATCH('Shawnee St.'!$C9,Data!$AL$7:$AR$7,0))</f>
        <v>0.26800000000000002</v>
      </c>
      <c r="I9" s="20">
        <f>INDEX(Data!$AU$8:$BA$21,MATCH('Shawnee St.'!$C$1,Data!$A$8:$A$21,0),MATCH('Shawnee St.'!$C9,Data!$AU$7:$BA$7,0))</f>
        <v>0.34399999999999997</v>
      </c>
    </row>
    <row r="10" spans="1:9">
      <c r="C10" t="str">
        <f>CONCATENATE(A9," ",B9)</f>
        <v>Primary reserve score</v>
      </c>
      <c r="D10">
        <f>INDEX(Data!$B$8:$H$21,MATCH('Shawnee St.'!$C$1,Data!$A$8:$A$21,0),MATCH('Shawnee St.'!$C10,Data!$B$7:$H$7,0))</f>
        <v>4</v>
      </c>
      <c r="E10">
        <f>INDEX(Data!$K$8:$Q$21,MATCH('Shawnee St.'!$C$1,Data!$A$8:$A$21,0),MATCH('Shawnee St.'!$C10,Data!$K$7:$Q$7,0))</f>
        <v>4</v>
      </c>
      <c r="F10">
        <f>INDEX(Data!$T$8:$Z$21,MATCH('Shawnee St.'!$C$1,Data!$A$8:$A$21,0),MATCH('Shawnee St.'!$C10,Data!$T$7:$Z$7,0))</f>
        <v>4</v>
      </c>
      <c r="G10">
        <f>INDEX(Data!$AC$8:$AI$21,MATCH('Shawnee St.'!$C$1,Data!$A$8:$A$21,0),MATCH('Shawnee St.'!$C10,Data!$AC$7:$AI$7,0))</f>
        <v>4</v>
      </c>
      <c r="H10">
        <f>INDEX(Data!$AL$8:$AR$21,MATCH('Shawnee St.'!$C$1,Data!$A$8:$A$21,0),MATCH('Shawnee St.'!$C10,Data!$AL$7:$AR$7,0))</f>
        <v>4</v>
      </c>
      <c r="I10">
        <f>INDEX(Data!$AU$8:$BA$21,MATCH('Shawnee St.'!$C$1,Data!$A$8:$A$21,0),MATCH('Shawnee St.'!$C10,Data!$AU$7:$BA$7,0))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10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INDEX(Data!$B$8:$H$21,MATCH('U. Akron'!$C$1,Data!$A$8:$A$21,0),MATCH('U. Akron'!$C4,Data!$B$7:$H$7,0))</f>
        <v>2.8</v>
      </c>
      <c r="E4">
        <f>INDEX(Data!$K$8:$Q$21,MATCH('U. Akron'!$C$1,Data!$A$8:$A$21,0),MATCH('U. Akron'!$C4,Data!$K$7:$Q$7,0))</f>
        <v>3.2</v>
      </c>
      <c r="F4">
        <f>INDEX(Data!$T$8:$Z$21,MATCH('U. Akron'!$C$1,Data!$A$8:$A$21,0),MATCH('U. Akron'!$C4,Data!$T$7:$Z$7,0))</f>
        <v>3.6</v>
      </c>
      <c r="G4">
        <f>INDEX(Data!$AC$8:$AI$21,MATCH('U. Akron'!$C$1,Data!$A$8:$A$21,0),MATCH('U. Akron'!$C4,Data!$AC$7:$AI$7,0))</f>
        <v>3.3</v>
      </c>
      <c r="H4">
        <f>INDEX(Data!$AL$8:$AR$21,MATCH('U. Akron'!$C$1,Data!$A$8:$A$21,0),MATCH('U. Akron'!$C4,Data!$AL$7:$AR$7,0))</f>
        <v>2</v>
      </c>
      <c r="I4">
        <f>INDEX(Data!$AU$8:$BA$21,MATCH('U. Akron'!$C$1,Data!$A$8:$A$21,0),MATCH('U. Akron'!$C4,Data!$AU$7:$BA$7,0))</f>
        <v>2.9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INDEX(Data!$B$8:$H$21,MATCH('U. Akron'!$C$1,Data!$A$8:$A$21,0),MATCH('U. Akron'!$C5,Data!$B$7:$H$7,0))</f>
        <v>0.38800000000000001</v>
      </c>
      <c r="E5" s="20">
        <f>INDEX(Data!$K$8:$Q$21,MATCH('U. Akron'!$C$1,Data!$A$8:$A$21,0),MATCH('U. Akron'!$C5,Data!$K$7:$Q$7,0))</f>
        <v>0.41699999999999998</v>
      </c>
      <c r="F5" s="20">
        <f>INDEX(Data!$T$8:$Z$21,MATCH('U. Akron'!$C$1,Data!$A$8:$A$21,0),MATCH('U. Akron'!$C5,Data!$T$7:$Z$7,0))</f>
        <v>0.438</v>
      </c>
      <c r="G5" s="20">
        <f>INDEX(Data!$AC$8:$AI$21,MATCH('U. Akron'!$C$1,Data!$A$8:$A$21,0),MATCH('U. Akron'!$C5,Data!$AC$7:$AI$7,0))</f>
        <v>0.29799999999999999</v>
      </c>
      <c r="H5" s="20">
        <f>INDEX(Data!$AL$8:$AR$21,MATCH('U. Akron'!$C$1,Data!$A$8:$A$21,0),MATCH('U. Akron'!$C5,Data!$AL$7:$AR$7,0))</f>
        <v>0.214</v>
      </c>
      <c r="I5" s="20">
        <f>INDEX(Data!$AU$8:$BA$21,MATCH('U. Akron'!$C$1,Data!$A$8:$A$21,0),MATCH('U. Akron'!$C5,Data!$AU$7:$BA$7,0))</f>
        <v>0.27300000000000002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INDEX(Data!$B$8:$H$21,MATCH('U. Akron'!$C$1,Data!$A$8:$A$21,0),MATCH('U. Akron'!$C6,Data!$B$7:$H$7,0))</f>
        <v>2</v>
      </c>
      <c r="E6">
        <f>INDEX(Data!$K$8:$Q$21,MATCH('U. Akron'!$C$1,Data!$A$8:$A$21,0),MATCH('U. Akron'!$C6,Data!$K$7:$Q$7,0))</f>
        <v>2</v>
      </c>
      <c r="F6">
        <f>INDEX(Data!$T$8:$Z$21,MATCH('U. Akron'!$C$1,Data!$A$8:$A$21,0),MATCH('U. Akron'!$C6,Data!$T$7:$Z$7,0))</f>
        <v>2</v>
      </c>
      <c r="G6">
        <f>INDEX(Data!$AC$8:$AI$21,MATCH('U. Akron'!$C$1,Data!$A$8:$A$21,0),MATCH('U. Akron'!$C6,Data!$AC$7:$AI$7,0))</f>
        <v>1</v>
      </c>
      <c r="H6">
        <f>INDEX(Data!$AL$8:$AR$21,MATCH('U. Akron'!$C$1,Data!$A$8:$A$21,0),MATCH('U. Akron'!$C6,Data!$AL$7:$AR$7,0))</f>
        <v>1</v>
      </c>
      <c r="I6">
        <f>INDEX(Data!$AU$8:$BA$21,MATCH('U. Akron'!$C$1,Data!$A$8:$A$21,0),MATCH('U. Akron'!$C6,Data!$AU$7:$BA$7,0))</f>
        <v>1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INDEX(Data!$B$8:$H$21,MATCH('U. Akron'!$C$1,Data!$A$8:$A$21,0),MATCH('U. Akron'!$C7,Data!$B$7:$H$7,0))</f>
        <v>-2.9000000000000001E-2</v>
      </c>
      <c r="E7" s="20">
        <f>INDEX(Data!$K$8:$Q$21,MATCH('U. Akron'!$C$1,Data!$A$8:$A$21,0),MATCH('U. Akron'!$C7,Data!$K$7:$Q$7,0))</f>
        <v>2.1999999999999999E-2</v>
      </c>
      <c r="F7" s="20">
        <f>INDEX(Data!$T$8:$Z$21,MATCH('U. Akron'!$C$1,Data!$A$8:$A$21,0),MATCH('U. Akron'!$C7,Data!$T$7:$Z$7,0))</f>
        <v>6.6000000000000003E-2</v>
      </c>
      <c r="G7" s="20">
        <f>INDEX(Data!$AC$8:$AI$21,MATCH('U. Akron'!$C$1,Data!$A$8:$A$21,0),MATCH('U. Akron'!$C7,Data!$AC$7:$AI$7,0))</f>
        <v>0.08</v>
      </c>
      <c r="H7" s="20">
        <f>INDEX(Data!$AL$8:$AR$21,MATCH('U. Akron'!$C$1,Data!$A$8:$A$21,0),MATCH('U. Akron'!$C7,Data!$AL$7:$AR$7,0))</f>
        <v>-1.7999999999999999E-2</v>
      </c>
      <c r="I7" s="20">
        <f>INDEX(Data!$AU$8:$BA$21,MATCH('U. Akron'!$C$1,Data!$A$8:$A$21,0),MATCH('U. Akron'!$C7,Data!$AU$7:$BA$7,0))</f>
        <v>1.6E-2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INDEX(Data!$B$8:$H$21,MATCH('U. Akron'!$C$1,Data!$A$8:$A$21,0),MATCH('U. Akron'!$C8,Data!$B$7:$H$7,0))</f>
        <v>1</v>
      </c>
      <c r="E8">
        <f>INDEX(Data!$K$8:$Q$21,MATCH('U. Akron'!$C$1,Data!$A$8:$A$21,0),MATCH('U. Akron'!$C8,Data!$K$7:$Q$7,0))</f>
        <v>3</v>
      </c>
      <c r="F8">
        <f>INDEX(Data!$T$8:$Z$21,MATCH('U. Akron'!$C$1,Data!$A$8:$A$21,0),MATCH('U. Akron'!$C8,Data!$T$7:$Z$7,0))</f>
        <v>5</v>
      </c>
      <c r="G8">
        <f>INDEX(Data!$AC$8:$AI$21,MATCH('U. Akron'!$C$1,Data!$A$8:$A$21,0),MATCH('U. Akron'!$C8,Data!$AC$7:$AI$7,0))</f>
        <v>5</v>
      </c>
      <c r="H8">
        <f>INDEX(Data!$AL$8:$AR$21,MATCH('U. Akron'!$C$1,Data!$A$8:$A$21,0),MATCH('U. Akron'!$C8,Data!$AL$7:$AR$7,0))</f>
        <v>1</v>
      </c>
      <c r="I8">
        <f>INDEX(Data!$AU$8:$BA$21,MATCH('U. Akron'!$C$1,Data!$A$8:$A$21,0),MATCH('U. Akron'!$C8,Data!$AU$7:$BA$7,0))</f>
        <v>3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INDEX(Data!$B$8:$H$21,MATCH('U. Akron'!$C$1,Data!$A$8:$A$21,0),MATCH('U. Akron'!$C9,Data!$B$7:$H$7,0))</f>
        <v>0.312</v>
      </c>
      <c r="E9" s="20">
        <f>INDEX(Data!$K$8:$Q$21,MATCH('U. Akron'!$C$1,Data!$A$8:$A$21,0),MATCH('U. Akron'!$C9,Data!$K$7:$Q$7,0))</f>
        <v>0.32600000000000001</v>
      </c>
      <c r="F9" s="20">
        <f>INDEX(Data!$T$8:$Z$21,MATCH('U. Akron'!$C$1,Data!$A$8:$A$21,0),MATCH('U. Akron'!$C9,Data!$T$7:$Z$7,0))</f>
        <v>0.376</v>
      </c>
      <c r="G9" s="20">
        <f>INDEX(Data!$AC$8:$AI$21,MATCH('U. Akron'!$C$1,Data!$A$8:$A$21,0),MATCH('U. Akron'!$C9,Data!$AC$7:$AI$7,0))</f>
        <v>0.28599999999999998</v>
      </c>
      <c r="H9" s="20">
        <f>INDEX(Data!$AL$8:$AR$21,MATCH('U. Akron'!$C$1,Data!$A$8:$A$21,0),MATCH('U. Akron'!$C9,Data!$AL$7:$AR$7,0))</f>
        <v>0.20100000000000001</v>
      </c>
      <c r="I9" s="20">
        <f>INDEX(Data!$AU$8:$BA$21,MATCH('U. Akron'!$C$1,Data!$A$8:$A$21,0),MATCH('U. Akron'!$C9,Data!$AU$7:$BA$7,0))</f>
        <v>0.28100000000000003</v>
      </c>
    </row>
    <row r="10" spans="1:9">
      <c r="C10" t="str">
        <f>CONCATENATE(A9," ",B9)</f>
        <v>Primary reserve score</v>
      </c>
      <c r="D10">
        <f>INDEX(Data!$B$8:$H$21,MATCH('U. Akron'!$C$1,Data!$A$8:$A$21,0),MATCH('U. Akron'!$C10,Data!$B$7:$H$7,0))</f>
        <v>4</v>
      </c>
      <c r="E10">
        <f>INDEX(Data!$K$8:$Q$21,MATCH('U. Akron'!$C$1,Data!$A$8:$A$21,0),MATCH('U. Akron'!$C10,Data!$K$7:$Q$7,0))</f>
        <v>4</v>
      </c>
      <c r="F10">
        <f>INDEX(Data!$T$8:$Z$21,MATCH('U. Akron'!$C$1,Data!$A$8:$A$21,0),MATCH('U. Akron'!$C10,Data!$T$7:$Z$7,0))</f>
        <v>4</v>
      </c>
      <c r="G10">
        <f>INDEX(Data!$AC$8:$AI$21,MATCH('U. Akron'!$C$1,Data!$A$8:$A$21,0),MATCH('U. Akron'!$C10,Data!$AC$7:$AI$7,0))</f>
        <v>4</v>
      </c>
      <c r="H10">
        <f>INDEX(Data!$AL$8:$AR$21,MATCH('U. Akron'!$C$1,Data!$A$8:$A$21,0),MATCH('U. Akron'!$C10,Data!$AL$7:$AR$7,0))</f>
        <v>3</v>
      </c>
      <c r="I10">
        <f>INDEX(Data!$AU$8:$BA$21,MATCH('U. Akron'!$C$1,Data!$A$8:$A$21,0),MATCH('U. Akron'!$C10,Data!$AU$7:$BA$7,0))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11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INDEX(Data!$B$8:$H$21,MATCH('U. Cincinnati'!$C$1,Data!$A$8:$A$21,0),MATCH('U. Cincinnati'!$C4,Data!$B$7:$H$7,0))</f>
        <v>3.6</v>
      </c>
      <c r="E4">
        <f>INDEX(Data!$K$8:$Q$21,MATCH('U. Cincinnati'!$C$1,Data!$A$8:$A$21,0),MATCH('U. Cincinnati'!$C4,Data!$K$7:$Q$7,0))</f>
        <v>3.2</v>
      </c>
      <c r="F4">
        <f>INDEX(Data!$T$8:$Z$21,MATCH('U. Cincinnati'!$C$1,Data!$A$8:$A$21,0),MATCH('U. Cincinnati'!$C4,Data!$T$7:$Z$7,0))</f>
        <v>3.6</v>
      </c>
      <c r="G4">
        <f>INDEX(Data!$AC$8:$AI$21,MATCH('U. Cincinnati'!$C$1,Data!$A$8:$A$21,0),MATCH('U. Cincinnati'!$C4,Data!$AC$7:$AI$7,0))</f>
        <v>3.3</v>
      </c>
      <c r="H4">
        <f>INDEX(Data!$AL$8:$AR$21,MATCH('U. Cincinnati'!$C$1,Data!$A$8:$A$21,0),MATCH('U. Cincinnati'!$C4,Data!$AL$7:$AR$7,0))</f>
        <v>2.2999999999999998</v>
      </c>
      <c r="I4">
        <f>INDEX(Data!$AU$8:$BA$21,MATCH('U. Cincinnati'!$C$1,Data!$A$8:$A$21,0),MATCH('U. Cincinnati'!$C4,Data!$AU$7:$BA$7,0))</f>
        <v>2.5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INDEX(Data!$B$8:$H$21,MATCH('U. Cincinnati'!$C$1,Data!$A$8:$A$21,0),MATCH('U. Cincinnati'!$C5,Data!$B$7:$H$7,0))</f>
        <v>0.433</v>
      </c>
      <c r="E5" s="20">
        <f>INDEX(Data!$K$8:$Q$21,MATCH('U. Cincinnati'!$C$1,Data!$A$8:$A$21,0),MATCH('U. Cincinnati'!$C5,Data!$K$7:$Q$7,0))</f>
        <v>0.34699999999999998</v>
      </c>
      <c r="F5" s="20">
        <f>INDEX(Data!$T$8:$Z$21,MATCH('U. Cincinnati'!$C$1,Data!$A$8:$A$21,0),MATCH('U. Cincinnati'!$C5,Data!$T$7:$Z$7,0))</f>
        <v>0.34100000000000003</v>
      </c>
      <c r="G5" s="20">
        <f>INDEX(Data!$AC$8:$AI$21,MATCH('U. Cincinnati'!$C$1,Data!$A$8:$A$21,0),MATCH('U. Cincinnati'!$C5,Data!$AC$7:$AI$7,0))</f>
        <v>0.27800000000000002</v>
      </c>
      <c r="H5" s="20">
        <f>INDEX(Data!$AL$8:$AR$21,MATCH('U. Cincinnati'!$C$1,Data!$A$8:$A$21,0),MATCH('U. Cincinnati'!$C5,Data!$AL$7:$AR$7,0))</f>
        <v>0.24299999999999999</v>
      </c>
      <c r="I5" s="20">
        <f>INDEX(Data!$AU$8:$BA$21,MATCH('U. Cincinnati'!$C$1,Data!$A$8:$A$21,0),MATCH('U. Cincinnati'!$C5,Data!$AU$7:$BA$7,0))</f>
        <v>0.245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INDEX(Data!$B$8:$H$21,MATCH('U. Cincinnati'!$C$1,Data!$A$8:$A$21,0),MATCH('U. Cincinnati'!$C6,Data!$B$7:$H$7,0))</f>
        <v>2</v>
      </c>
      <c r="E6">
        <f>INDEX(Data!$K$8:$Q$21,MATCH('U. Cincinnati'!$C$1,Data!$A$8:$A$21,0),MATCH('U. Cincinnati'!$C6,Data!$K$7:$Q$7,0))</f>
        <v>2</v>
      </c>
      <c r="F6">
        <f>INDEX(Data!$T$8:$Z$21,MATCH('U. Cincinnati'!$C$1,Data!$A$8:$A$21,0),MATCH('U. Cincinnati'!$C6,Data!$T$7:$Z$7,0))</f>
        <v>2</v>
      </c>
      <c r="G6">
        <f>INDEX(Data!$AC$8:$AI$21,MATCH('U. Cincinnati'!$C$1,Data!$A$8:$A$21,0),MATCH('U. Cincinnati'!$C6,Data!$AC$7:$AI$7,0))</f>
        <v>1</v>
      </c>
      <c r="H6">
        <f>INDEX(Data!$AL$8:$AR$21,MATCH('U. Cincinnati'!$C$1,Data!$A$8:$A$21,0),MATCH('U. Cincinnati'!$C6,Data!$AL$7:$AR$7,0))</f>
        <v>1</v>
      </c>
      <c r="I6">
        <f>INDEX(Data!$AU$8:$BA$21,MATCH('U. Cincinnati'!$C$1,Data!$A$8:$A$21,0),MATCH('U. Cincinnati'!$C6,Data!$AU$7:$BA$7,0))</f>
        <v>1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INDEX(Data!$B$8:$H$21,MATCH('U. Cincinnati'!$C$1,Data!$A$8:$A$21,0),MATCH('U. Cincinnati'!$C7,Data!$B$7:$H$7,0))</f>
        <v>9.2999999999999999E-2</v>
      </c>
      <c r="E7" s="20">
        <f>INDEX(Data!$K$8:$Q$21,MATCH('U. Cincinnati'!$C$1,Data!$A$8:$A$21,0),MATCH('U. Cincinnati'!$C7,Data!$K$7:$Q$7,0))</f>
        <v>0.02</v>
      </c>
      <c r="F7" s="20">
        <f>INDEX(Data!$T$8:$Z$21,MATCH('U. Cincinnati'!$C$1,Data!$A$8:$A$21,0),MATCH('U. Cincinnati'!$C7,Data!$T$7:$Z$7,0))</f>
        <v>0.2</v>
      </c>
      <c r="G7" s="20">
        <f>INDEX(Data!$AC$8:$AI$21,MATCH('U. Cincinnati'!$C$1,Data!$A$8:$A$21,0),MATCH('U. Cincinnati'!$C7,Data!$AC$7:$AI$7,0))</f>
        <v>5.6000000000000001E-2</v>
      </c>
      <c r="H7" s="20">
        <f>INDEX(Data!$AL$8:$AR$21,MATCH('U. Cincinnati'!$C$1,Data!$A$8:$A$21,0),MATCH('U. Cincinnati'!$C7,Data!$AL$7:$AR$7,0))</f>
        <v>-0.435</v>
      </c>
      <c r="I7" s="20">
        <f>INDEX(Data!$AU$8:$BA$21,MATCH('U. Cincinnati'!$C$1,Data!$A$8:$A$21,0),MATCH('U. Cincinnati'!$C7,Data!$AU$7:$BA$7,0))</f>
        <v>-4.9000000000000002E-2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INDEX(Data!$B$8:$H$21,MATCH('U. Cincinnati'!$C$1,Data!$A$8:$A$21,0),MATCH('U. Cincinnati'!$C8,Data!$B$7:$H$7,0))</f>
        <v>5</v>
      </c>
      <c r="E8">
        <f>INDEX(Data!$K$8:$Q$21,MATCH('U. Cincinnati'!$C$1,Data!$A$8:$A$21,0),MATCH('U. Cincinnati'!$C8,Data!$K$7:$Q$7,0))</f>
        <v>3</v>
      </c>
      <c r="F8">
        <f>INDEX(Data!$T$8:$Z$21,MATCH('U. Cincinnati'!$C$1,Data!$A$8:$A$21,0),MATCH('U. Cincinnati'!$C8,Data!$T$7:$Z$7,0))</f>
        <v>5</v>
      </c>
      <c r="G8">
        <f>INDEX(Data!$AC$8:$AI$21,MATCH('U. Cincinnati'!$C$1,Data!$A$8:$A$21,0),MATCH('U. Cincinnati'!$C8,Data!$AC$7:$AI$7,0))</f>
        <v>5</v>
      </c>
      <c r="H8">
        <f>INDEX(Data!$AL$8:$AR$21,MATCH('U. Cincinnati'!$C$1,Data!$A$8:$A$21,0),MATCH('U. Cincinnati'!$C8,Data!$AL$7:$AR$7,0))</f>
        <v>0</v>
      </c>
      <c r="I8">
        <f>INDEX(Data!$AU$8:$BA$21,MATCH('U. Cincinnati'!$C$1,Data!$A$8:$A$21,0),MATCH('U. Cincinnati'!$C8,Data!$AU$7:$BA$7,0))</f>
        <v>1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INDEX(Data!$B$8:$H$21,MATCH('U. Cincinnati'!$C$1,Data!$A$8:$A$21,0),MATCH('U. Cincinnati'!$C9,Data!$B$7:$H$7,0))</f>
        <v>0.435</v>
      </c>
      <c r="E9" s="20">
        <f>INDEX(Data!$K$8:$Q$21,MATCH('U. Cincinnati'!$C$1,Data!$A$8:$A$21,0),MATCH('U. Cincinnati'!$C9,Data!$K$7:$Q$7,0))</f>
        <v>0.38</v>
      </c>
      <c r="F9" s="20">
        <f>INDEX(Data!$T$8:$Z$21,MATCH('U. Cincinnati'!$C$1,Data!$A$8:$A$21,0),MATCH('U. Cincinnati'!$C9,Data!$T$7:$Z$7,0))</f>
        <v>0.38800000000000001</v>
      </c>
      <c r="G9" s="20">
        <f>INDEX(Data!$AC$8:$AI$21,MATCH('U. Cincinnati'!$C$1,Data!$A$8:$A$21,0),MATCH('U. Cincinnati'!$C9,Data!$AC$7:$AI$7,0))</f>
        <v>0.316</v>
      </c>
      <c r="H9" s="20">
        <f>INDEX(Data!$AL$8:$AR$21,MATCH('U. Cincinnati'!$C$1,Data!$A$8:$A$21,0),MATCH('U. Cincinnati'!$C9,Data!$AL$7:$AR$7,0))</f>
        <v>0.26800000000000002</v>
      </c>
      <c r="I9" s="20">
        <f>INDEX(Data!$AU$8:$BA$21,MATCH('U. Cincinnati'!$C$1,Data!$A$8:$A$21,0),MATCH('U. Cincinnati'!$C9,Data!$AU$7:$BA$7,0))</f>
        <v>0.27400000000000002</v>
      </c>
    </row>
    <row r="10" spans="1:9">
      <c r="C10" t="str">
        <f>CONCATENATE(A9," ",B9)</f>
        <v>Primary reserve score</v>
      </c>
      <c r="D10">
        <f>INDEX(Data!$B$8:$H$21,MATCH('U. Cincinnati'!$C$1,Data!$A$8:$A$21,0),MATCH('U. Cincinnati'!$C10,Data!$B$7:$H$7,0))</f>
        <v>4</v>
      </c>
      <c r="E10">
        <f>INDEX(Data!$K$8:$Q$21,MATCH('U. Cincinnati'!$C$1,Data!$A$8:$A$21,0),MATCH('U. Cincinnati'!$C10,Data!$K$7:$Q$7,0))</f>
        <v>4</v>
      </c>
      <c r="F10">
        <f>INDEX(Data!$T$8:$Z$21,MATCH('U. Cincinnati'!$C$1,Data!$A$8:$A$21,0),MATCH('U. Cincinnati'!$C10,Data!$T$7:$Z$7,0))</f>
        <v>4</v>
      </c>
      <c r="G10">
        <f>INDEX(Data!$AC$8:$AI$21,MATCH('U. Cincinnati'!$C$1,Data!$A$8:$A$21,0),MATCH('U. Cincinnati'!$C10,Data!$AC$7:$AI$7,0))</f>
        <v>4</v>
      </c>
      <c r="H10">
        <f>INDEX(Data!$AL$8:$AR$21,MATCH('U. Cincinnati'!$C$1,Data!$A$8:$A$21,0),MATCH('U. Cincinnati'!$C10,Data!$AL$7:$AR$7,0))</f>
        <v>4</v>
      </c>
      <c r="I10">
        <f>INDEX(Data!$AU$8:$BA$21,MATCH('U. Cincinnati'!$C$1,Data!$A$8:$A$21,0),MATCH('U. Cincinnati'!$C10,Data!$AU$7:$BA$7,0))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opLeftCell="A32" workbookViewId="0">
      <selection activeCell="A49" sqref="A49:K107"/>
    </sheetView>
  </sheetViews>
  <sheetFormatPr defaultColWidth="8.75" defaultRowHeight="15.75"/>
  <cols>
    <col min="1" max="1" width="16.75" bestFit="1" customWidth="1"/>
  </cols>
  <sheetData>
    <row r="1" spans="1:7">
      <c r="A1" t="s">
        <v>36</v>
      </c>
    </row>
    <row r="2" spans="1:7" hidden="1">
      <c r="A2" t="str">
        <f>CONCATENATE(A1, " - selective admission")</f>
        <v>Composite score - selective admission</v>
      </c>
    </row>
    <row r="3" spans="1:7" hidden="1">
      <c r="A3" t="str">
        <f>CONCATENATE(A1, " - open admission")</f>
        <v>Composite score - open admission</v>
      </c>
    </row>
    <row r="5" spans="1:7">
      <c r="B5" t="s">
        <v>21</v>
      </c>
      <c r="C5" t="s">
        <v>22</v>
      </c>
      <c r="D5" t="s">
        <v>25</v>
      </c>
      <c r="E5" t="s">
        <v>27</v>
      </c>
      <c r="F5" t="s">
        <v>28</v>
      </c>
      <c r="G5" t="s">
        <v>29</v>
      </c>
    </row>
    <row r="6" spans="1:7">
      <c r="A6" t="s">
        <v>1</v>
      </c>
      <c r="B6">
        <f>INDEX(Data!$B$8:$H$21,MATCH(Composite!$A6,Data!$A$8:$A$21,0),MATCH(Composite!$A$1,Data!$B$7:$H$7,0))</f>
        <v>4</v>
      </c>
      <c r="C6">
        <f>INDEX(Data!$K$8:$Q$21,MATCH(Composite!$A6,Data!$A$8:$A$21,0),MATCH(Composite!$A$1,Data!$K$7:$Q$7,0))</f>
        <v>4.5</v>
      </c>
      <c r="D6">
        <f>INDEX(Data!$T$8:$Z$21,MATCH(Composite!$A6,Data!$A$8:$A$21,0),MATCH(Composite!$A$1,Data!$T$7:$Z$7,0))</f>
        <v>4.2</v>
      </c>
      <c r="E6">
        <f>INDEX(Data!$AC$8:$AI$21,MATCH(Composite!$A6,Data!$A$8:$A$21,0),MATCH(Composite!$A$1,Data!$AC$7:$AI$7,0))</f>
        <v>3.9</v>
      </c>
      <c r="F6">
        <f>INDEX(Data!$AL$8:$AR$21,MATCH(Composite!$A6,Data!$A$8:$A$21,0),MATCH(Composite!$A$1,Data!$AL$7:$AR$7,0))</f>
        <v>3.2</v>
      </c>
      <c r="G6">
        <f>INDEX(Data!$AU$8:$BA$21,MATCH(Composite!$A6,Data!$A$8:$A$21,0),MATCH(Composite!$A$1,Data!$AU$7:$BA$7,0))</f>
        <v>3.4</v>
      </c>
    </row>
    <row r="7" spans="1:7">
      <c r="A7" t="s">
        <v>2</v>
      </c>
      <c r="B7">
        <f>INDEX(Data!$B$8:$H$21,MATCH(Composite!$A7,Data!$A$8:$A$21,0),MATCH(Composite!$A$1,Data!$B$7:$H$7,0))</f>
        <v>1.3</v>
      </c>
      <c r="C7">
        <f>INDEX(Data!$K$8:$Q$21,MATCH(Composite!$A7,Data!$A$8:$A$21,0),MATCH(Composite!$A$1,Data!$K$7:$Q$7,0))</f>
        <v>3.6</v>
      </c>
      <c r="D7">
        <f>INDEX(Data!$T$8:$Z$21,MATCH(Composite!$A7,Data!$A$8:$A$21,0),MATCH(Composite!$A$1,Data!$T$7:$Z$7,0))</f>
        <v>4</v>
      </c>
      <c r="E7">
        <f>INDEX(Data!$AC$8:$AI$21,MATCH(Composite!$A7,Data!$A$8:$A$21,0),MATCH(Composite!$A$1,Data!$AC$7:$AI$7,0))</f>
        <v>3.1</v>
      </c>
      <c r="F7">
        <f>INDEX(Data!$AL$8:$AR$21,MATCH(Composite!$A7,Data!$A$8:$A$21,0),MATCH(Composite!$A$1,Data!$AL$7:$AR$7,0))</f>
        <v>4</v>
      </c>
      <c r="G7">
        <f>INDEX(Data!$AU$8:$BA$21,MATCH(Composite!$A7,Data!$A$8:$A$21,0),MATCH(Composite!$A$1,Data!$AU$7:$BA$7,0))</f>
        <v>2.7</v>
      </c>
    </row>
    <row r="8" spans="1:7">
      <c r="A8" t="s">
        <v>3</v>
      </c>
      <c r="B8">
        <f>INDEX(Data!$B$8:$H$21,MATCH(Composite!$A8,Data!$A$8:$A$21,0),MATCH(Composite!$A$1,Data!$B$7:$H$7,0))</f>
        <v>3.4</v>
      </c>
      <c r="C8">
        <f>INDEX(Data!$K$8:$Q$21,MATCH(Composite!$A8,Data!$A$8:$A$21,0),MATCH(Composite!$A$1,Data!$K$7:$Q$7,0))</f>
        <v>3.4</v>
      </c>
      <c r="D8">
        <f>INDEX(Data!$T$8:$Z$21,MATCH(Composite!$A8,Data!$A$8:$A$21,0),MATCH(Composite!$A$1,Data!$T$7:$Z$7,0))</f>
        <v>3.4</v>
      </c>
      <c r="E8">
        <f>INDEX(Data!$AC$8:$AI$21,MATCH(Composite!$A8,Data!$A$8:$A$21,0),MATCH(Composite!$A$1,Data!$AC$7:$AI$7,0))</f>
        <v>3.6</v>
      </c>
      <c r="F8">
        <f>INDEX(Data!$AL$8:$AR$21,MATCH(Composite!$A8,Data!$A$8:$A$21,0),MATCH(Composite!$A$1,Data!$AL$7:$AR$7,0))</f>
        <v>2.2999999999999998</v>
      </c>
      <c r="G8">
        <f>INDEX(Data!$AU$8:$BA$21,MATCH(Composite!$A8,Data!$A$8:$A$21,0),MATCH(Composite!$A$1,Data!$AU$7:$BA$7,0))</f>
        <v>2.8</v>
      </c>
    </row>
    <row r="9" spans="1:7">
      <c r="A9" t="s">
        <v>4</v>
      </c>
      <c r="B9">
        <f>INDEX(Data!$B$8:$H$21,MATCH(Composite!$A9,Data!$A$8:$A$21,0),MATCH(Composite!$A$1,Data!$B$7:$H$7,0))</f>
        <v>4.4000000000000004</v>
      </c>
      <c r="C9">
        <f>INDEX(Data!$K$8:$Q$21,MATCH(Composite!$A9,Data!$A$8:$A$21,0),MATCH(Composite!$A$1,Data!$K$7:$Q$7,0))</f>
        <v>4</v>
      </c>
      <c r="D9">
        <f>INDEX(Data!$T$8:$Z$21,MATCH(Composite!$A9,Data!$A$8:$A$21,0),MATCH(Composite!$A$1,Data!$T$7:$Z$7,0))</f>
        <v>4.7</v>
      </c>
      <c r="E9">
        <f>INDEX(Data!$AC$8:$AI$21,MATCH(Composite!$A9,Data!$A$8:$A$21,0),MATCH(Composite!$A$1,Data!$AC$7:$AI$7,0))</f>
        <v>3.9</v>
      </c>
      <c r="F9">
        <f>INDEX(Data!$AL$8:$AR$21,MATCH(Composite!$A9,Data!$A$8:$A$21,0),MATCH(Composite!$A$1,Data!$AL$7:$AR$7,0))</f>
        <v>2.9</v>
      </c>
      <c r="G9">
        <f>INDEX(Data!$AU$8:$BA$21,MATCH(Composite!$A9,Data!$A$8:$A$21,0),MATCH(Composite!$A$1,Data!$AU$7:$BA$7,0))</f>
        <v>3.9</v>
      </c>
    </row>
    <row r="10" spans="1:7">
      <c r="A10" t="s">
        <v>5</v>
      </c>
      <c r="B10">
        <f>INDEX(Data!$B$8:$H$21,MATCH(Composite!$A10,Data!$A$8:$A$21,0),MATCH(Composite!$A$1,Data!$B$7:$H$7,0))</f>
        <v>4.4000000000000004</v>
      </c>
      <c r="C10">
        <f>INDEX(Data!$K$8:$Q$21,MATCH(Composite!$A10,Data!$A$8:$A$21,0),MATCH(Composite!$A$1,Data!$K$7:$Q$7,0))</f>
        <v>4.4000000000000004</v>
      </c>
      <c r="D10">
        <f>INDEX(Data!$T$8:$Z$21,MATCH(Composite!$A10,Data!$A$8:$A$21,0),MATCH(Composite!$A$1,Data!$T$7:$Z$7,0))</f>
        <v>4.4000000000000004</v>
      </c>
      <c r="E10">
        <f>INDEX(Data!$AC$8:$AI$21,MATCH(Composite!$A10,Data!$A$8:$A$21,0),MATCH(Composite!$A$1,Data!$AC$7:$AI$7,0))</f>
        <v>4.2</v>
      </c>
      <c r="F10">
        <f>INDEX(Data!$AL$8:$AR$21,MATCH(Composite!$A10,Data!$A$8:$A$21,0),MATCH(Composite!$A$1,Data!$AL$7:$AR$7,0))</f>
        <v>2.9</v>
      </c>
      <c r="G10">
        <f>INDEX(Data!$AU$8:$BA$21,MATCH(Composite!$A10,Data!$A$8:$A$21,0),MATCH(Composite!$A$1,Data!$AU$7:$BA$7,0))</f>
        <v>3.1</v>
      </c>
    </row>
    <row r="11" spans="1:7">
      <c r="A11" t="s">
        <v>6</v>
      </c>
      <c r="B11">
        <f>INDEX(Data!$B$8:$H$21,MATCH(Composite!$A11,Data!$A$8:$A$21,0),MATCH(Composite!$A$1,Data!$B$7:$H$7,0))</f>
        <v>4.7</v>
      </c>
      <c r="C11">
        <f>INDEX(Data!$K$8:$Q$21,MATCH(Composite!$A11,Data!$A$8:$A$21,0),MATCH(Composite!$A$1,Data!$K$7:$Q$7,0))</f>
        <v>4.7</v>
      </c>
      <c r="D11">
        <f>INDEX(Data!$T$8:$Z$21,MATCH(Composite!$A11,Data!$A$8:$A$21,0),MATCH(Composite!$A$1,Data!$T$7:$Z$7,0))</f>
        <v>5</v>
      </c>
      <c r="E11">
        <f>INDEX(Data!$AC$8:$AI$21,MATCH(Composite!$A11,Data!$A$8:$A$21,0),MATCH(Composite!$A$1,Data!$AC$7:$AI$7,0))</f>
        <v>5</v>
      </c>
      <c r="F11">
        <f>INDEX(Data!$AL$8:$AR$21,MATCH(Composite!$A11,Data!$A$8:$A$21,0),MATCH(Composite!$A$1,Data!$AL$7:$AR$7,0))</f>
        <v>4.4000000000000004</v>
      </c>
      <c r="G11">
        <f>INDEX(Data!$AU$8:$BA$21,MATCH(Composite!$A11,Data!$A$8:$A$21,0),MATCH(Composite!$A$1,Data!$AU$7:$BA$7,0))</f>
        <v>5</v>
      </c>
    </row>
    <row r="12" spans="1:7">
      <c r="A12" t="s">
        <v>7</v>
      </c>
      <c r="B12">
        <f>INDEX(Data!$B$8:$H$21,MATCH(Composite!$A12,Data!$A$8:$A$21,0),MATCH(Composite!$A$1,Data!$B$7:$H$7,0))</f>
        <v>3.9</v>
      </c>
      <c r="C12">
        <f>INDEX(Data!$K$8:$Q$21,MATCH(Composite!$A12,Data!$A$8:$A$21,0),MATCH(Composite!$A$1,Data!$K$7:$Q$7,0))</f>
        <v>3.7</v>
      </c>
      <c r="D12">
        <f>INDEX(Data!$T$8:$Z$21,MATCH(Composite!$A12,Data!$A$8:$A$21,0),MATCH(Composite!$A$1,Data!$T$7:$Z$7,0))</f>
        <v>4.2</v>
      </c>
      <c r="E12">
        <f>INDEX(Data!$AC$8:$AI$21,MATCH(Composite!$A12,Data!$A$8:$A$21,0),MATCH(Composite!$A$1,Data!$AC$7:$AI$7,0))</f>
        <v>4.2</v>
      </c>
      <c r="F12">
        <f>INDEX(Data!$AL$8:$AR$21,MATCH(Composite!$A12,Data!$A$8:$A$21,0),MATCH(Composite!$A$1,Data!$AL$7:$AR$7,0))</f>
        <v>3.2</v>
      </c>
      <c r="G12">
        <f>INDEX(Data!$AU$8:$BA$21,MATCH(Composite!$A12,Data!$A$8:$A$21,0),MATCH(Composite!$A$1,Data!$AU$7:$BA$7,0))</f>
        <v>3.4</v>
      </c>
    </row>
    <row r="13" spans="1:7">
      <c r="A13" t="s">
        <v>8</v>
      </c>
      <c r="B13">
        <f>INDEX(Data!$B$8:$H$21,MATCH(Composite!$A13,Data!$A$8:$A$21,0),MATCH(Composite!$A$1,Data!$B$7:$H$7,0))</f>
        <v>4.7</v>
      </c>
      <c r="C13">
        <f>INDEX(Data!$K$8:$Q$21,MATCH(Composite!$A13,Data!$A$8:$A$21,0),MATCH(Composite!$A$1,Data!$K$7:$Q$7,0))</f>
        <v>4.7</v>
      </c>
      <c r="D13">
        <f>INDEX(Data!$T$8:$Z$21,MATCH(Composite!$A13,Data!$A$8:$A$21,0),MATCH(Composite!$A$1,Data!$T$7:$Z$7,0))</f>
        <v>4.2</v>
      </c>
      <c r="E13">
        <f>INDEX(Data!$AC$8:$AI$21,MATCH(Composite!$A13,Data!$A$8:$A$21,0),MATCH(Composite!$A$1,Data!$AC$7:$AI$7,0))</f>
        <v>3.9</v>
      </c>
      <c r="F13">
        <f>INDEX(Data!$AL$8:$AR$21,MATCH(Composite!$A13,Data!$A$8:$A$21,0),MATCH(Composite!$A$1,Data!$AL$7:$AR$7,0))</f>
        <v>3.2</v>
      </c>
      <c r="G13">
        <f>INDEX(Data!$AU$8:$BA$21,MATCH(Composite!$A13,Data!$A$8:$A$21,0),MATCH(Composite!$A$1,Data!$AU$7:$BA$7,0))</f>
        <v>3.5</v>
      </c>
    </row>
    <row r="14" spans="1:7">
      <c r="A14" t="s">
        <v>9</v>
      </c>
      <c r="B14">
        <f>INDEX(Data!$B$8:$H$21,MATCH(Composite!$A14,Data!$A$8:$A$21,0),MATCH(Composite!$A$1,Data!$B$7:$H$7,0))</f>
        <v>3.1</v>
      </c>
      <c r="C14">
        <f>INDEX(Data!$K$8:$Q$21,MATCH(Composite!$A14,Data!$A$8:$A$21,0),MATCH(Composite!$A$1,Data!$K$7:$Q$7,0))</f>
        <v>3.4</v>
      </c>
      <c r="D14">
        <f>INDEX(Data!$T$8:$Z$21,MATCH(Composite!$A14,Data!$A$8:$A$21,0),MATCH(Composite!$A$1,Data!$T$7:$Z$7,0))</f>
        <v>4</v>
      </c>
      <c r="E14">
        <f>INDEX(Data!$AC$8:$AI$21,MATCH(Composite!$A14,Data!$A$8:$A$21,0),MATCH(Composite!$A$1,Data!$AC$7:$AI$7,0))</f>
        <v>3.7</v>
      </c>
      <c r="F14">
        <f>INDEX(Data!$AL$8:$AR$21,MATCH(Composite!$A14,Data!$A$8:$A$21,0),MATCH(Composite!$A$1,Data!$AL$7:$AR$7,0))</f>
        <v>3.1</v>
      </c>
      <c r="G14">
        <f>INDEX(Data!$AU$8:$BA$21,MATCH(Composite!$A14,Data!$A$8:$A$21,0),MATCH(Composite!$A$1,Data!$AU$7:$BA$7,0))</f>
        <v>3.4</v>
      </c>
    </row>
    <row r="15" spans="1:7">
      <c r="A15" t="s">
        <v>10</v>
      </c>
      <c r="B15">
        <f>INDEX(Data!$B$8:$H$21,MATCH(Composite!$A15,Data!$A$8:$A$21,0),MATCH(Composite!$A$1,Data!$B$7:$H$7,0))</f>
        <v>2.8</v>
      </c>
      <c r="C15">
        <f>INDEX(Data!$K$8:$Q$21,MATCH(Composite!$A15,Data!$A$8:$A$21,0),MATCH(Composite!$A$1,Data!$K$7:$Q$7,0))</f>
        <v>3.2</v>
      </c>
      <c r="D15">
        <f>INDEX(Data!$T$8:$Z$21,MATCH(Composite!$A15,Data!$A$8:$A$21,0),MATCH(Composite!$A$1,Data!$T$7:$Z$7,0))</f>
        <v>3.6</v>
      </c>
      <c r="E15">
        <f>INDEX(Data!$AC$8:$AI$21,MATCH(Composite!$A15,Data!$A$8:$A$21,0),MATCH(Composite!$A$1,Data!$AC$7:$AI$7,0))</f>
        <v>3.3</v>
      </c>
      <c r="F15">
        <f>INDEX(Data!$AL$8:$AR$21,MATCH(Composite!$A15,Data!$A$8:$A$21,0),MATCH(Composite!$A$1,Data!$AL$7:$AR$7,0))</f>
        <v>2</v>
      </c>
      <c r="G15">
        <f>INDEX(Data!$AU$8:$BA$21,MATCH(Composite!$A15,Data!$A$8:$A$21,0),MATCH(Composite!$A$1,Data!$AU$7:$BA$7,0))</f>
        <v>2.9</v>
      </c>
    </row>
    <row r="16" spans="1:7">
      <c r="A16" t="s">
        <v>11</v>
      </c>
      <c r="B16">
        <f>INDEX(Data!$B$8:$H$21,MATCH(Composite!$A16,Data!$A$8:$A$21,0),MATCH(Composite!$A$1,Data!$B$7:$H$7,0))</f>
        <v>3.6</v>
      </c>
      <c r="C16">
        <f>INDEX(Data!$K$8:$Q$21,MATCH(Composite!$A16,Data!$A$8:$A$21,0),MATCH(Composite!$A$1,Data!$K$7:$Q$7,0))</f>
        <v>3.2</v>
      </c>
      <c r="D16">
        <f>INDEX(Data!$T$8:$Z$21,MATCH(Composite!$A16,Data!$A$8:$A$21,0),MATCH(Composite!$A$1,Data!$T$7:$Z$7,0))</f>
        <v>3.6</v>
      </c>
      <c r="E16">
        <f>INDEX(Data!$AC$8:$AI$21,MATCH(Composite!$A16,Data!$A$8:$A$21,0),MATCH(Composite!$A$1,Data!$AC$7:$AI$7,0))</f>
        <v>3.3</v>
      </c>
      <c r="F16">
        <f>INDEX(Data!$AL$8:$AR$21,MATCH(Composite!$A16,Data!$A$8:$A$21,0),MATCH(Composite!$A$1,Data!$AL$7:$AR$7,0))</f>
        <v>2.2999999999999998</v>
      </c>
      <c r="G16">
        <f>INDEX(Data!$AU$8:$BA$21,MATCH(Composite!$A16,Data!$A$8:$A$21,0),MATCH(Composite!$A$1,Data!$AU$7:$BA$7,0))</f>
        <v>2.5</v>
      </c>
    </row>
    <row r="17" spans="1:7">
      <c r="A17" t="s">
        <v>12</v>
      </c>
      <c r="B17">
        <f>INDEX(Data!$B$8:$H$21,MATCH(Composite!$A17,Data!$A$8:$A$21,0),MATCH(Composite!$A$1,Data!$B$7:$H$7,0))</f>
        <v>3.5</v>
      </c>
      <c r="C17">
        <f>INDEX(Data!$K$8:$Q$21,MATCH(Composite!$A17,Data!$A$8:$A$21,0),MATCH(Composite!$A$1,Data!$K$7:$Q$7,0))</f>
        <v>3.3</v>
      </c>
      <c r="D17">
        <f>INDEX(Data!$T$8:$Z$21,MATCH(Composite!$A17,Data!$A$8:$A$21,0),MATCH(Composite!$A$1,Data!$T$7:$Z$7,0))</f>
        <v>4.2</v>
      </c>
      <c r="E17">
        <f>INDEX(Data!$AC$8:$AI$21,MATCH(Composite!$A17,Data!$A$8:$A$21,0),MATCH(Composite!$A$1,Data!$AC$7:$AI$7,0))</f>
        <v>3.9</v>
      </c>
      <c r="F17">
        <f>INDEX(Data!$AL$8:$AR$21,MATCH(Composite!$A17,Data!$A$8:$A$21,0),MATCH(Composite!$A$1,Data!$AL$7:$AR$7,0))</f>
        <v>2.6</v>
      </c>
      <c r="G17">
        <f>INDEX(Data!$AU$8:$BA$21,MATCH(Composite!$A17,Data!$A$8:$A$21,0),MATCH(Composite!$A$1,Data!$AU$7:$BA$7,0))</f>
        <v>3.3</v>
      </c>
    </row>
    <row r="18" spans="1:7">
      <c r="A18" t="s">
        <v>13</v>
      </c>
      <c r="B18">
        <f>INDEX(Data!$B$8:$H$21,MATCH(Composite!$A18,Data!$A$8:$A$21,0),MATCH(Composite!$A$1,Data!$B$7:$H$7,0))</f>
        <v>3.4</v>
      </c>
      <c r="C18">
        <f>INDEX(Data!$K$8:$Q$21,MATCH(Composite!$A18,Data!$A$8:$A$21,0),MATCH(Composite!$A$1,Data!$K$7:$Q$7,0))</f>
        <v>3.4</v>
      </c>
      <c r="D18">
        <f>INDEX(Data!$T$8:$Z$21,MATCH(Composite!$A18,Data!$A$8:$A$21,0),MATCH(Composite!$A$1,Data!$T$7:$Z$7,0))</f>
        <v>4.5</v>
      </c>
      <c r="E18">
        <f>INDEX(Data!$AC$8:$AI$21,MATCH(Composite!$A18,Data!$A$8:$A$21,0),MATCH(Composite!$A$1,Data!$AC$7:$AI$7,0))</f>
        <v>4.0999999999999996</v>
      </c>
      <c r="F18">
        <f>INDEX(Data!$AL$8:$AR$21,MATCH(Composite!$A18,Data!$A$8:$A$21,0),MATCH(Composite!$A$1,Data!$AL$7:$AR$7,0))</f>
        <v>3.2</v>
      </c>
      <c r="G18">
        <f>INDEX(Data!$AU$8:$BA$21,MATCH(Composite!$A18,Data!$A$8:$A$21,0),MATCH(Composite!$A$1,Data!$AU$7:$BA$7,0))</f>
        <v>4.0999999999999996</v>
      </c>
    </row>
    <row r="19" spans="1:7">
      <c r="A19" t="s">
        <v>14</v>
      </c>
      <c r="B19">
        <f>INDEX(Data!$B$8:$H$21,MATCH(Composite!$A19,Data!$A$8:$A$21,0),MATCH(Composite!$A$1,Data!$B$7:$H$7,0))</f>
        <v>3.3</v>
      </c>
      <c r="C19">
        <f>INDEX(Data!$K$8:$Q$21,MATCH(Composite!$A19,Data!$A$8:$A$21,0),MATCH(Composite!$A$1,Data!$K$7:$Q$7,0))</f>
        <v>2.6</v>
      </c>
      <c r="D19">
        <f>INDEX(Data!$T$8:$Z$21,MATCH(Composite!$A19,Data!$A$8:$A$21,0),MATCH(Composite!$A$1,Data!$T$7:$Z$7,0))</f>
        <v>2.2999999999999998</v>
      </c>
      <c r="E19">
        <f>INDEX(Data!$AC$8:$AI$21,MATCH(Composite!$A19,Data!$A$8:$A$21,0),MATCH(Composite!$A$1,Data!$AC$7:$AI$7,0))</f>
        <v>3.7</v>
      </c>
      <c r="F19">
        <f>INDEX(Data!$AL$8:$AR$21,MATCH(Composite!$A19,Data!$A$8:$A$21,0),MATCH(Composite!$A$1,Data!$AL$7:$AR$7,0))</f>
        <v>3.8</v>
      </c>
      <c r="G19">
        <f>INDEX(Data!$AU$8:$BA$21,MATCH(Composite!$A19,Data!$A$8:$A$21,0),MATCH(Composite!$A$1,Data!$AU$7:$BA$7,0))</f>
        <v>4.0999999999999996</v>
      </c>
    </row>
  </sheetData>
  <pageMargins left="0.7" right="0.7" top="0.75" bottom="0.75" header="0.3" footer="0.3"/>
  <pageSetup scale="7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12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INDEX(Data!$B$8:$H$21,MATCH('U. Toledo'!$C$1,Data!$A$8:$A$21,0),MATCH('U. Toledo'!$C4,Data!$B$7:$H$7,0))</f>
        <v>3.5</v>
      </c>
      <c r="E4">
        <f>INDEX(Data!$K$8:$Q$21,MATCH('U. Toledo'!$C$1,Data!$A$8:$A$21,0),MATCH('U. Toledo'!$C4,Data!$K$7:$Q$7,0))</f>
        <v>3.3</v>
      </c>
      <c r="F4">
        <f>INDEX(Data!$T$8:$Z$21,MATCH('U. Toledo'!$C$1,Data!$A$8:$A$21,0),MATCH('U. Toledo'!$C4,Data!$T$7:$Z$7,0))</f>
        <v>4.2</v>
      </c>
      <c r="G4">
        <f>INDEX(Data!$AC$8:$AI$21,MATCH('U. Toledo'!$C$1,Data!$A$8:$A$21,0),MATCH('U. Toledo'!$C4,Data!$AC$7:$AI$7,0))</f>
        <v>3.9</v>
      </c>
      <c r="H4">
        <f>INDEX(Data!$AL$8:$AR$21,MATCH('U. Toledo'!$C$1,Data!$A$8:$A$21,0),MATCH('U. Toledo'!$C4,Data!$AL$7:$AR$7,0))</f>
        <v>2.6</v>
      </c>
      <c r="I4">
        <f>INDEX(Data!$AU$8:$BA$21,MATCH('U. Toledo'!$C$1,Data!$A$8:$A$21,0),MATCH('U. Toledo'!$C4,Data!$AU$7:$BA$7,0))</f>
        <v>3.3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INDEX(Data!$B$8:$H$21,MATCH('U. Toledo'!$C$1,Data!$A$8:$A$21,0),MATCH('U. Toledo'!$C5,Data!$B$7:$H$7,0))</f>
        <v>0.94399999999999995</v>
      </c>
      <c r="E5" s="20">
        <f>INDEX(Data!$K$8:$Q$21,MATCH('U. Toledo'!$C$1,Data!$A$8:$A$21,0),MATCH('U. Toledo'!$C5,Data!$K$7:$Q$7,0))</f>
        <v>0.90400000000000003</v>
      </c>
      <c r="F5" s="20">
        <f>INDEX(Data!$T$8:$Z$21,MATCH('U. Toledo'!$C$1,Data!$A$8:$A$21,0),MATCH('U. Toledo'!$C5,Data!$T$7:$Z$7,0))</f>
        <v>1.0069999999999999</v>
      </c>
      <c r="G5" s="20">
        <f>INDEX(Data!$AC$8:$AI$21,MATCH('U. Toledo'!$C$1,Data!$A$8:$A$21,0),MATCH('U. Toledo'!$C5,Data!$AC$7:$AI$7,0))</f>
        <v>0.75600000000000001</v>
      </c>
      <c r="H5" s="20">
        <f>INDEX(Data!$AL$8:$AR$21,MATCH('U. Toledo'!$C$1,Data!$A$8:$A$21,0),MATCH('U. Toledo'!$C5,Data!$AL$7:$AR$7,0))</f>
        <v>0.76</v>
      </c>
      <c r="I5" s="20">
        <f>INDEX(Data!$AU$8:$BA$21,MATCH('U. Toledo'!$C$1,Data!$A$8:$A$21,0),MATCH('U. Toledo'!$C5,Data!$AU$7:$BA$7,0))</f>
        <v>0.92900000000000005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INDEX(Data!$B$8:$H$21,MATCH('U. Toledo'!$C$1,Data!$A$8:$A$21,0),MATCH('U. Toledo'!$C6,Data!$B$7:$H$7,0))</f>
        <v>3</v>
      </c>
      <c r="E6">
        <f>INDEX(Data!$K$8:$Q$21,MATCH('U. Toledo'!$C$1,Data!$A$8:$A$21,0),MATCH('U. Toledo'!$C6,Data!$K$7:$Q$7,0))</f>
        <v>3</v>
      </c>
      <c r="F6">
        <f>INDEX(Data!$T$8:$Z$21,MATCH('U. Toledo'!$C$1,Data!$A$8:$A$21,0),MATCH('U. Toledo'!$C6,Data!$T$7:$Z$7,0))</f>
        <v>4</v>
      </c>
      <c r="G6">
        <f>INDEX(Data!$AC$8:$AI$21,MATCH('U. Toledo'!$C$1,Data!$A$8:$A$21,0),MATCH('U. Toledo'!$C6,Data!$AC$7:$AI$7,0))</f>
        <v>3</v>
      </c>
      <c r="H6">
        <f>INDEX(Data!$AL$8:$AR$21,MATCH('U. Toledo'!$C$1,Data!$A$8:$A$21,0),MATCH('U. Toledo'!$C6,Data!$AL$7:$AR$7,0))</f>
        <v>3</v>
      </c>
      <c r="I6">
        <f>INDEX(Data!$AU$8:$BA$21,MATCH('U. Toledo'!$C$1,Data!$A$8:$A$21,0),MATCH('U. Toledo'!$C6,Data!$AU$7:$BA$7,0))</f>
        <v>3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INDEX(Data!$B$8:$H$21,MATCH('U. Toledo'!$C$1,Data!$A$8:$A$21,0),MATCH('U. Toledo'!$C7,Data!$B$7:$H$7,0))</f>
        <v>0.01</v>
      </c>
      <c r="E7" s="20">
        <f>INDEX(Data!$K$8:$Q$21,MATCH('U. Toledo'!$C$1,Data!$A$8:$A$21,0),MATCH('U. Toledo'!$C7,Data!$K$7:$Q$7,0))</f>
        <v>6.0000000000000001E-3</v>
      </c>
      <c r="F7" s="20">
        <f>INDEX(Data!$T$8:$Z$21,MATCH('U. Toledo'!$C$1,Data!$A$8:$A$21,0),MATCH('U. Toledo'!$C7,Data!$T$7:$Z$7,0))</f>
        <v>7.9000000000000001E-2</v>
      </c>
      <c r="G7" s="20">
        <f>INDEX(Data!$AC$8:$AI$21,MATCH('U. Toledo'!$C$1,Data!$A$8:$A$21,0),MATCH('U. Toledo'!$C7,Data!$AC$7:$AI$7,0))</f>
        <v>5.2999999999999999E-2</v>
      </c>
      <c r="H7" s="20">
        <f>INDEX(Data!$AL$8:$AR$21,MATCH('U. Toledo'!$C$1,Data!$A$8:$A$21,0),MATCH('U. Toledo'!$C7,Data!$AL$7:$AR$7,0))</f>
        <v>-3.7999999999999999E-2</v>
      </c>
      <c r="I7" s="20">
        <f>INDEX(Data!$AU$8:$BA$21,MATCH('U. Toledo'!$C$1,Data!$A$8:$A$21,0),MATCH('U. Toledo'!$C7,Data!$AU$7:$BA$7,0))</f>
        <v>6.0000000000000001E-3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INDEX(Data!$B$8:$H$21,MATCH('U. Toledo'!$C$1,Data!$A$8:$A$21,0),MATCH('U. Toledo'!$C8,Data!$B$7:$H$7,0))</f>
        <v>3</v>
      </c>
      <c r="E8">
        <f>INDEX(Data!$K$8:$Q$21,MATCH('U. Toledo'!$C$1,Data!$A$8:$A$21,0),MATCH('U. Toledo'!$C8,Data!$K$7:$Q$7,0))</f>
        <v>2</v>
      </c>
      <c r="F8">
        <f>INDEX(Data!$T$8:$Z$21,MATCH('U. Toledo'!$C$1,Data!$A$8:$A$21,0),MATCH('U. Toledo'!$C8,Data!$T$7:$Z$7,0))</f>
        <v>5</v>
      </c>
      <c r="G8">
        <f>INDEX(Data!$AC$8:$AI$21,MATCH('U. Toledo'!$C$1,Data!$A$8:$A$21,0),MATCH('U. Toledo'!$C8,Data!$AC$7:$AI$7,0))</f>
        <v>5</v>
      </c>
      <c r="H8">
        <f>INDEX(Data!$AL$8:$AR$21,MATCH('U. Toledo'!$C$1,Data!$A$8:$A$21,0),MATCH('U. Toledo'!$C8,Data!$AL$7:$AR$7,0))</f>
        <v>1</v>
      </c>
      <c r="I8">
        <f>INDEX(Data!$AU$8:$BA$21,MATCH('U. Toledo'!$C$1,Data!$A$8:$A$21,0),MATCH('U. Toledo'!$C8,Data!$AU$7:$BA$7,0))</f>
        <v>2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INDEX(Data!$B$8:$H$21,MATCH('U. Toledo'!$C$1,Data!$A$8:$A$21,0),MATCH('U. Toledo'!$C9,Data!$B$7:$H$7,0))</f>
        <v>0.36099999999999999</v>
      </c>
      <c r="E9" s="20">
        <f>INDEX(Data!$K$8:$Q$21,MATCH('U. Toledo'!$C$1,Data!$A$8:$A$21,0),MATCH('U. Toledo'!$C9,Data!$K$7:$Q$7,0))</f>
        <v>0.34899999999999998</v>
      </c>
      <c r="F9" s="20">
        <f>INDEX(Data!$T$8:$Z$21,MATCH('U. Toledo'!$C$1,Data!$A$8:$A$21,0),MATCH('U. Toledo'!$C9,Data!$T$7:$Z$7,0))</f>
        <v>0.36899999999999999</v>
      </c>
      <c r="G9" s="20">
        <f>INDEX(Data!$AC$8:$AI$21,MATCH('U. Toledo'!$C$1,Data!$A$8:$A$21,0),MATCH('U. Toledo'!$C9,Data!$AC$7:$AI$7,0))</f>
        <v>0.28299999999999997</v>
      </c>
      <c r="H9" s="20">
        <f>INDEX(Data!$AL$8:$AR$21,MATCH('U. Toledo'!$C$1,Data!$A$8:$A$21,0),MATCH('U. Toledo'!$C9,Data!$AL$7:$AR$7,0))</f>
        <v>0.24299999999999999</v>
      </c>
      <c r="I9" s="20">
        <f>INDEX(Data!$AU$8:$BA$21,MATCH('U. Toledo'!$C$1,Data!$A$8:$A$21,0),MATCH('U. Toledo'!$C9,Data!$AU$7:$BA$7,0))</f>
        <v>0.33100000000000002</v>
      </c>
    </row>
    <row r="10" spans="1:9">
      <c r="C10" t="str">
        <f>CONCATENATE(A9," ",B9)</f>
        <v>Primary reserve score</v>
      </c>
      <c r="D10">
        <f>INDEX(Data!$B$8:$H$21,MATCH('U. Toledo'!$C$1,Data!$A$8:$A$21,0),MATCH('U. Toledo'!$C10,Data!$B$7:$H$7,0))</f>
        <v>4</v>
      </c>
      <c r="E10">
        <f>INDEX(Data!$K$8:$Q$21,MATCH('U. Toledo'!$C$1,Data!$A$8:$A$21,0),MATCH('U. Toledo'!$C10,Data!$K$7:$Q$7,0))</f>
        <v>4</v>
      </c>
      <c r="F10">
        <f>INDEX(Data!$T$8:$Z$21,MATCH('U. Toledo'!$C$1,Data!$A$8:$A$21,0),MATCH('U. Toledo'!$C10,Data!$T$7:$Z$7,0))</f>
        <v>4</v>
      </c>
      <c r="G10">
        <f>INDEX(Data!$AC$8:$AI$21,MATCH('U. Toledo'!$C$1,Data!$A$8:$A$21,0),MATCH('U. Toledo'!$C10,Data!$AC$7:$AI$7,0))</f>
        <v>4</v>
      </c>
      <c r="H10">
        <f>INDEX(Data!$AL$8:$AR$21,MATCH('U. Toledo'!$C$1,Data!$A$8:$A$21,0),MATCH('U. Toledo'!$C10,Data!$AL$7:$AR$7,0))</f>
        <v>3</v>
      </c>
      <c r="I10">
        <f>INDEX(Data!$AU$8:$BA$21,MATCH('U. Toledo'!$C$1,Data!$A$8:$A$21,0),MATCH('U. Toledo'!$C10,Data!$AU$7:$BA$7,0))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13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INDEX(Data!$B$8:$H$21,MATCH('Wright St.'!$C$1,Data!$A$8:$A$21,0),MATCH('Wright St.'!$C4,Data!$B$7:$H$7,0))</f>
        <v>3.4</v>
      </c>
      <c r="E4">
        <f>INDEX(Data!$K$8:$Q$21,MATCH('Wright St.'!$C$1,Data!$A$8:$A$21,0),MATCH('Wright St.'!$C4,Data!$K$7:$Q$7,0))</f>
        <v>3.4</v>
      </c>
      <c r="F4">
        <f>INDEX(Data!$T$8:$Z$21,MATCH('Wright St.'!$C$1,Data!$A$8:$A$21,0),MATCH('Wright St.'!$C4,Data!$T$7:$Z$7,0))</f>
        <v>4.5</v>
      </c>
      <c r="G4">
        <f>INDEX(Data!$AC$8:$AI$21,MATCH('Wright St.'!$C$1,Data!$A$8:$A$21,0),MATCH('Wright St.'!$C4,Data!$AC$7:$AI$7,0))</f>
        <v>4.0999999999999996</v>
      </c>
      <c r="H4">
        <f>INDEX(Data!$AL$8:$AR$21,MATCH('Wright St.'!$C$1,Data!$A$8:$A$21,0),MATCH('Wright St.'!$C4,Data!$AL$7:$AR$7,0))</f>
        <v>3.2</v>
      </c>
      <c r="I4">
        <f>INDEX(Data!$AU$8:$BA$21,MATCH('Wright St.'!$C$1,Data!$A$8:$A$21,0),MATCH('Wright St.'!$C4,Data!$AU$7:$BA$7,0))</f>
        <v>4.0999999999999996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INDEX(Data!$B$8:$H$21,MATCH('Wright St.'!$C$1,Data!$A$8:$A$21,0),MATCH('Wright St.'!$C5,Data!$B$7:$H$7,0))</f>
        <v>1.177</v>
      </c>
      <c r="E5" s="20">
        <f>INDEX(Data!$K$8:$Q$21,MATCH('Wright St.'!$C$1,Data!$A$8:$A$21,0),MATCH('Wright St.'!$C5,Data!$K$7:$Q$7,0))</f>
        <v>1.5609999999999999</v>
      </c>
      <c r="F5" s="20">
        <f>INDEX(Data!$T$8:$Z$21,MATCH('Wright St.'!$C$1,Data!$A$8:$A$21,0),MATCH('Wright St.'!$C5,Data!$T$7:$Z$7,0))</f>
        <v>4.2539999999999996</v>
      </c>
      <c r="G5" s="20">
        <f>INDEX(Data!$AC$8:$AI$21,MATCH('Wright St.'!$C$1,Data!$A$8:$A$21,0),MATCH('Wright St.'!$C5,Data!$AC$7:$AI$7,0))</f>
        <v>2.6909999999999998</v>
      </c>
      <c r="H5" s="20">
        <f>INDEX(Data!$AL$8:$AR$21,MATCH('Wright St.'!$C$1,Data!$A$8:$A$21,0),MATCH('Wright St.'!$C5,Data!$AL$7:$AR$7,0))</f>
        <v>2.9460000000000002</v>
      </c>
      <c r="I5" s="20">
        <f>INDEX(Data!$AU$8:$BA$21,MATCH('Wright St.'!$C$1,Data!$A$8:$A$21,0),MATCH('Wright St.'!$C5,Data!$AU$7:$BA$7,0))</f>
        <v>2.9729999999999999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INDEX(Data!$B$8:$H$21,MATCH('Wright St.'!$C$1,Data!$A$8:$A$21,0),MATCH('Wright St.'!$C6,Data!$B$7:$H$7,0))</f>
        <v>4</v>
      </c>
      <c r="E6">
        <f>INDEX(Data!$K$8:$Q$21,MATCH('Wright St.'!$C$1,Data!$A$8:$A$21,0),MATCH('Wright St.'!$C6,Data!$K$7:$Q$7,0))</f>
        <v>4</v>
      </c>
      <c r="F6">
        <f>INDEX(Data!$T$8:$Z$21,MATCH('Wright St.'!$C$1,Data!$A$8:$A$21,0),MATCH('Wright St.'!$C6,Data!$T$7:$Z$7,0))</f>
        <v>5</v>
      </c>
      <c r="G6">
        <f>INDEX(Data!$AC$8:$AI$21,MATCH('Wright St.'!$C$1,Data!$A$8:$A$21,0),MATCH('Wright St.'!$C6,Data!$AC$7:$AI$7,0))</f>
        <v>5</v>
      </c>
      <c r="H6">
        <f>INDEX(Data!$AL$8:$AR$21,MATCH('Wright St.'!$C$1,Data!$A$8:$A$21,0),MATCH('Wright St.'!$C6,Data!$AL$7:$AR$7,0))</f>
        <v>5</v>
      </c>
      <c r="I6">
        <f>INDEX(Data!$AU$8:$BA$21,MATCH('Wright St.'!$C$1,Data!$A$8:$A$21,0),MATCH('Wright St.'!$C6,Data!$AU$7:$BA$7,0))</f>
        <v>5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INDEX(Data!$B$8:$H$21,MATCH('Wright St.'!$C$1,Data!$A$8:$A$21,0),MATCH('Wright St.'!$C7,Data!$B$7:$H$7,0))</f>
        <v>-2.1000000000000001E-2</v>
      </c>
      <c r="E7" s="20">
        <f>INDEX(Data!$K$8:$Q$21,MATCH('Wright St.'!$C$1,Data!$A$8:$A$21,0),MATCH('Wright St.'!$C7,Data!$K$7:$Q$7,0))</f>
        <v>-2.3E-2</v>
      </c>
      <c r="F7" s="20">
        <f>INDEX(Data!$T$8:$Z$21,MATCH('Wright St.'!$C$1,Data!$A$8:$A$21,0),MATCH('Wright St.'!$C7,Data!$T$7:$Z$7,0))</f>
        <v>9.1999999999999998E-2</v>
      </c>
      <c r="G7" s="20">
        <f>INDEX(Data!$AC$8:$AI$21,MATCH('Wright St.'!$C$1,Data!$A$8:$A$21,0),MATCH('Wright St.'!$C7,Data!$AC$7:$AI$7,0))</f>
        <v>2.9000000000000001E-2</v>
      </c>
      <c r="H7" s="20">
        <f>INDEX(Data!$AL$8:$AR$21,MATCH('Wright St.'!$C$1,Data!$A$8:$A$21,0),MATCH('Wright St.'!$C7,Data!$AL$7:$AR$7,0))</f>
        <v>-8.9999999999999993E-3</v>
      </c>
      <c r="I7" s="20">
        <f>INDEX(Data!$AU$8:$BA$21,MATCH('Wright St.'!$C$1,Data!$A$8:$A$21,0),MATCH('Wright St.'!$C7,Data!$AU$7:$BA$7,0))</f>
        <v>0.01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INDEX(Data!$B$8:$H$21,MATCH('Wright St.'!$C$1,Data!$A$8:$A$21,0),MATCH('Wright St.'!$C8,Data!$B$7:$H$7,0))</f>
        <v>1</v>
      </c>
      <c r="E8">
        <f>INDEX(Data!$K$8:$Q$21,MATCH('Wright St.'!$C$1,Data!$A$8:$A$21,0),MATCH('Wright St.'!$C8,Data!$K$7:$Q$7,0))</f>
        <v>1</v>
      </c>
      <c r="F8">
        <f>INDEX(Data!$T$8:$Z$21,MATCH('Wright St.'!$C$1,Data!$A$8:$A$21,0),MATCH('Wright St.'!$C8,Data!$T$7:$Z$7,0))</f>
        <v>5</v>
      </c>
      <c r="G8">
        <f>INDEX(Data!$AC$8:$AI$21,MATCH('Wright St.'!$C$1,Data!$A$8:$A$21,0),MATCH('Wright St.'!$C8,Data!$AC$7:$AI$7,0))</f>
        <v>3</v>
      </c>
      <c r="H8">
        <f>INDEX(Data!$AL$8:$AR$21,MATCH('Wright St.'!$C$1,Data!$A$8:$A$21,0),MATCH('Wright St.'!$C8,Data!$AL$7:$AR$7,0))</f>
        <v>1</v>
      </c>
      <c r="I8">
        <f>INDEX(Data!$AU$8:$BA$21,MATCH('Wright St.'!$C$1,Data!$A$8:$A$21,0),MATCH('Wright St.'!$C8,Data!$AU$7:$BA$7,0))</f>
        <v>3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INDEX(Data!$B$8:$H$21,MATCH('Wright St.'!$C$1,Data!$A$8:$A$21,0),MATCH('Wright St.'!$C9,Data!$B$7:$H$7,0))</f>
        <v>0.307</v>
      </c>
      <c r="E9" s="20">
        <f>INDEX(Data!$K$8:$Q$21,MATCH('Wright St.'!$C$1,Data!$A$8:$A$21,0),MATCH('Wright St.'!$C9,Data!$K$7:$Q$7,0))</f>
        <v>0.32500000000000001</v>
      </c>
      <c r="F9" s="20">
        <f>INDEX(Data!$T$8:$Z$21,MATCH('Wright St.'!$C$1,Data!$A$8:$A$21,0),MATCH('Wright St.'!$C9,Data!$T$7:$Z$7,0))</f>
        <v>0.35299999999999998</v>
      </c>
      <c r="G9" s="20">
        <f>INDEX(Data!$AC$8:$AI$21,MATCH('Wright St.'!$C$1,Data!$A$8:$A$21,0),MATCH('Wright St.'!$C9,Data!$AC$7:$AI$7,0))</f>
        <v>0.26300000000000001</v>
      </c>
      <c r="H9" s="20">
        <f>INDEX(Data!$AL$8:$AR$21,MATCH('Wright St.'!$C$1,Data!$A$8:$A$21,0),MATCH('Wright St.'!$C9,Data!$AL$7:$AR$7,0))</f>
        <v>0.246</v>
      </c>
      <c r="I9" s="20">
        <f>INDEX(Data!$AU$8:$BA$21,MATCH('Wright St.'!$C$1,Data!$A$8:$A$21,0),MATCH('Wright St.'!$C9,Data!$AU$7:$BA$7,0))</f>
        <v>0.28899999999999998</v>
      </c>
    </row>
    <row r="10" spans="1:9">
      <c r="C10" t="str">
        <f>CONCATENATE(A9," ",B9)</f>
        <v>Primary reserve score</v>
      </c>
      <c r="D10">
        <f>INDEX(Data!$B$8:$H$21,MATCH('Wright St.'!$C$1,Data!$A$8:$A$21,0),MATCH('Wright St.'!$C10,Data!$B$7:$H$7,0))</f>
        <v>4</v>
      </c>
      <c r="E10">
        <f>INDEX(Data!$K$8:$Q$21,MATCH('Wright St.'!$C$1,Data!$A$8:$A$21,0),MATCH('Wright St.'!$C10,Data!$K$7:$Q$7,0))</f>
        <v>4</v>
      </c>
      <c r="F10">
        <f>INDEX(Data!$T$8:$Z$21,MATCH('Wright St.'!$C$1,Data!$A$8:$A$21,0),MATCH('Wright St.'!$C10,Data!$T$7:$Z$7,0))</f>
        <v>4</v>
      </c>
      <c r="G10">
        <f>INDEX(Data!$AC$8:$AI$21,MATCH('Wright St.'!$C$1,Data!$A$8:$A$21,0),MATCH('Wright St.'!$C10,Data!$AC$7:$AI$7,0))</f>
        <v>4</v>
      </c>
      <c r="H10">
        <f>INDEX(Data!$AL$8:$AR$21,MATCH('Wright St.'!$C$1,Data!$A$8:$A$21,0),MATCH('Wright St.'!$C10,Data!$AL$7:$AR$7,0))</f>
        <v>3</v>
      </c>
      <c r="I10">
        <f>INDEX(Data!$AU$8:$BA$21,MATCH('Wright St.'!$C$1,Data!$A$8:$A$21,0),MATCH('Wright St.'!$C10,Data!$AU$7:$BA$7,0))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C1" sqref="C1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14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INDEX(Data!$B$8:$H$21,MATCH('Youngstown St.'!$C$1,Data!$A$8:$A$21,0),MATCH('Youngstown St.'!$C4,Data!$B$7:$H$7,0))</f>
        <v>3.3</v>
      </c>
      <c r="E4">
        <f>INDEX(Data!$K$8:$Q$21,MATCH('Youngstown St.'!$C$1,Data!$A$8:$A$21,0),MATCH('Youngstown St.'!$C4,Data!$K$7:$Q$7,0))</f>
        <v>2.6</v>
      </c>
      <c r="F4">
        <f>INDEX(Data!$T$8:$Z$21,MATCH('Youngstown St.'!$C$1,Data!$A$8:$A$21,0),MATCH('Youngstown St.'!$C4,Data!$T$7:$Z$7,0))</f>
        <v>2.2999999999999998</v>
      </c>
      <c r="G4">
        <f>INDEX(Data!$AC$8:$AI$21,MATCH('Youngstown St.'!$C$1,Data!$A$8:$A$21,0),MATCH('Youngstown St.'!$C4,Data!$AC$7:$AI$7,0))</f>
        <v>3.7</v>
      </c>
      <c r="H4">
        <f>INDEX(Data!$AL$8:$AR$21,MATCH('Youngstown St.'!$C$1,Data!$A$8:$A$21,0),MATCH('Youngstown St.'!$C4,Data!$AL$7:$AR$7,0))</f>
        <v>3.8</v>
      </c>
      <c r="I4">
        <f>INDEX(Data!$AU$8:$BA$21,MATCH('Youngstown St.'!$C$1,Data!$A$8:$A$21,0),MATCH('Youngstown St.'!$C4,Data!$AU$7:$BA$7,0))</f>
        <v>4.0999999999999996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INDEX(Data!$B$8:$H$21,MATCH('Youngstown St.'!$C$1,Data!$A$8:$A$21,0),MATCH('Youngstown St.'!$C5,Data!$B$7:$H$7,0))</f>
        <v>0.69299999999999995</v>
      </c>
      <c r="E5" s="20">
        <f>INDEX(Data!$K$8:$Q$21,MATCH('Youngstown St.'!$C$1,Data!$A$8:$A$21,0),MATCH('Youngstown St.'!$C5,Data!$K$7:$Q$7,0))</f>
        <v>0.65400000000000003</v>
      </c>
      <c r="F5" s="20">
        <f>INDEX(Data!$T$8:$Z$21,MATCH('Youngstown St.'!$C$1,Data!$A$8:$A$21,0),MATCH('Youngstown St.'!$C5,Data!$T$7:$Z$7,0))</f>
        <v>0.59799999999999998</v>
      </c>
      <c r="G5" s="20">
        <f>INDEX(Data!$AC$8:$AI$21,MATCH('Youngstown St.'!$C$1,Data!$A$8:$A$21,0),MATCH('Youngstown St.'!$C5,Data!$AC$7:$AI$7,0))</f>
        <v>0.89600000000000002</v>
      </c>
      <c r="H5" s="20">
        <f>INDEX(Data!$AL$8:$AR$21,MATCH('Youngstown St.'!$C$1,Data!$A$8:$A$21,0),MATCH('Youngstown St.'!$C5,Data!$AL$7:$AR$7,0))</f>
        <v>1.355</v>
      </c>
      <c r="I5" s="20">
        <f>INDEX(Data!$AU$8:$BA$21,MATCH('Youngstown St.'!$C$1,Data!$A$8:$A$21,0),MATCH('Youngstown St.'!$C5,Data!$AU$7:$BA$7,0))</f>
        <v>2.6619999999999999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INDEX(Data!$B$8:$H$21,MATCH('Youngstown St.'!$C$1,Data!$A$8:$A$21,0),MATCH('Youngstown St.'!$C6,Data!$B$7:$H$7,0))</f>
        <v>3</v>
      </c>
      <c r="E6">
        <f>INDEX(Data!$K$8:$Q$21,MATCH('Youngstown St.'!$C$1,Data!$A$8:$A$21,0),MATCH('Youngstown St.'!$C6,Data!$K$7:$Q$7,0))</f>
        <v>3</v>
      </c>
      <c r="F6">
        <f>INDEX(Data!$T$8:$Z$21,MATCH('Youngstown St.'!$C$1,Data!$A$8:$A$21,0),MATCH('Youngstown St.'!$C6,Data!$T$7:$Z$7,0))</f>
        <v>2</v>
      </c>
      <c r="G6">
        <f>INDEX(Data!$AC$8:$AI$21,MATCH('Youngstown St.'!$C$1,Data!$A$8:$A$21,0),MATCH('Youngstown St.'!$C6,Data!$AC$7:$AI$7,0))</f>
        <v>3</v>
      </c>
      <c r="H6">
        <f>INDEX(Data!$AL$8:$AR$21,MATCH('Youngstown St.'!$C$1,Data!$A$8:$A$21,0),MATCH('Youngstown St.'!$C6,Data!$AL$7:$AR$7,0))</f>
        <v>4</v>
      </c>
      <c r="I6">
        <f>INDEX(Data!$AU$8:$BA$21,MATCH('Youngstown St.'!$C$1,Data!$A$8:$A$21,0),MATCH('Youngstown St.'!$C6,Data!$AU$7:$BA$7,0))</f>
        <v>5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INDEX(Data!$B$8:$H$21,MATCH('Youngstown St.'!$C$1,Data!$A$8:$A$21,0),MATCH('Youngstown St.'!$C7,Data!$B$7:$H$7,0))</f>
        <v>3.0000000000000001E-3</v>
      </c>
      <c r="E7" s="20">
        <f>INDEX(Data!$K$8:$Q$21,MATCH('Youngstown St.'!$C$1,Data!$A$8:$A$21,0),MATCH('Youngstown St.'!$C7,Data!$K$7:$Q$7,0))</f>
        <v>-8.0000000000000002E-3</v>
      </c>
      <c r="F7" s="20" t="str">
        <f>INDEX(Data!$T$8:$Z$21,MATCH('Youngstown St.'!$C$1,Data!$A$8:$A$21,0),MATCH('Youngstown St.'!$C7,Data!$T$7:$Z$7,0))</f>
        <v xml:space="preserve">‐4.5% </v>
      </c>
      <c r="G7" s="20">
        <f>INDEX(Data!$AC$8:$AI$21,MATCH('Youngstown St.'!$C$1,Data!$A$8:$A$21,0),MATCH('Youngstown St.'!$C7,Data!$AC$7:$AI$7,0))</f>
        <v>4.7E-2</v>
      </c>
      <c r="H7" s="20">
        <f>INDEX(Data!$AL$8:$AR$21,MATCH('Youngstown St.'!$C$1,Data!$A$8:$A$21,0),MATCH('Youngstown St.'!$C7,Data!$AL$7:$AR$7,0))</f>
        <v>2.1000000000000001E-2</v>
      </c>
      <c r="I7" s="20">
        <f>INDEX(Data!$AU$8:$BA$21,MATCH('Youngstown St.'!$C$1,Data!$A$8:$A$21,0),MATCH('Youngstown St.'!$C7,Data!$AU$7:$BA$7,0))</f>
        <v>2.7E-2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INDEX(Data!$B$8:$H$21,MATCH('Youngstown St.'!$C$1,Data!$A$8:$A$21,0),MATCH('Youngstown St.'!$C8,Data!$B$7:$H$7,0))</f>
        <v>2</v>
      </c>
      <c r="E8">
        <f>INDEX(Data!$K$8:$Q$21,MATCH('Youngstown St.'!$C$1,Data!$A$8:$A$21,0),MATCH('Youngstown St.'!$C8,Data!$K$7:$Q$7,0))</f>
        <v>1</v>
      </c>
      <c r="F8">
        <f>INDEX(Data!$T$8:$Z$21,MATCH('Youngstown St.'!$C$1,Data!$A$8:$A$21,0),MATCH('Youngstown St.'!$C8,Data!$T$7:$Z$7,0))</f>
        <v>1</v>
      </c>
      <c r="G8">
        <f>INDEX(Data!$AC$8:$AI$21,MATCH('Youngstown St.'!$C$1,Data!$A$8:$A$21,0),MATCH('Youngstown St.'!$C8,Data!$AC$7:$AI$7,0))</f>
        <v>4</v>
      </c>
      <c r="H8">
        <f>INDEX(Data!$AL$8:$AR$21,MATCH('Youngstown St.'!$C$1,Data!$A$8:$A$21,0),MATCH('Youngstown St.'!$C8,Data!$AL$7:$AR$7,0))</f>
        <v>3</v>
      </c>
      <c r="I8">
        <f>INDEX(Data!$AU$8:$BA$21,MATCH('Youngstown St.'!$C$1,Data!$A$8:$A$21,0),MATCH('Youngstown St.'!$C8,Data!$AU$7:$BA$7,0))</f>
        <v>3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INDEX(Data!$B$8:$H$21,MATCH('Youngstown St.'!$C$1,Data!$A$8:$A$21,0),MATCH('Youngstown St.'!$C9,Data!$B$7:$H$7,0))</f>
        <v>0.25</v>
      </c>
      <c r="E9" s="20">
        <f>INDEX(Data!$K$8:$Q$21,MATCH('Youngstown St.'!$C$1,Data!$A$8:$A$21,0),MATCH('Youngstown St.'!$C9,Data!$K$7:$Q$7,0))</f>
        <v>0.24299999999999999</v>
      </c>
      <c r="F9" s="20">
        <f>INDEX(Data!$T$8:$Z$21,MATCH('Youngstown St.'!$C$1,Data!$A$8:$A$21,0),MATCH('Youngstown St.'!$C9,Data!$T$7:$Z$7,0))</f>
        <v>0.21199999999999999</v>
      </c>
      <c r="G9" s="20">
        <f>INDEX(Data!$AC$8:$AI$21,MATCH('Youngstown St.'!$C$1,Data!$A$8:$A$21,0),MATCH('Youngstown St.'!$C9,Data!$AC$7:$AI$7,0))</f>
        <v>0.27</v>
      </c>
      <c r="H9" s="20">
        <f>INDEX(Data!$AL$8:$AR$21,MATCH('Youngstown St.'!$C$1,Data!$A$8:$A$21,0),MATCH('Youngstown St.'!$C9,Data!$AL$7:$AR$7,0))</f>
        <v>0.27400000000000002</v>
      </c>
      <c r="I9" s="20">
        <f>INDEX(Data!$AU$8:$BA$21,MATCH('Youngstown St.'!$C$1,Data!$A$8:$A$21,0),MATCH('Youngstown St.'!$C9,Data!$AU$7:$BA$7,0))</f>
        <v>0.26900000000000002</v>
      </c>
    </row>
    <row r="10" spans="1:9">
      <c r="C10" t="str">
        <f>CONCATENATE(A9," ",B9)</f>
        <v>Primary reserve score</v>
      </c>
      <c r="D10">
        <f>INDEX(Data!$B$8:$H$21,MATCH('Youngstown St.'!$C$1,Data!$A$8:$A$21,0),MATCH('Youngstown St.'!$C10,Data!$B$7:$H$7,0))</f>
        <v>4</v>
      </c>
      <c r="E10">
        <f>INDEX(Data!$K$8:$Q$21,MATCH('Youngstown St.'!$C$1,Data!$A$8:$A$21,0),MATCH('Youngstown St.'!$C10,Data!$K$7:$Q$7,0))</f>
        <v>3</v>
      </c>
      <c r="F10">
        <f>INDEX(Data!$T$8:$Z$21,MATCH('Youngstown St.'!$C$1,Data!$A$8:$A$21,0),MATCH('Youngstown St.'!$C10,Data!$T$7:$Z$7,0))</f>
        <v>3</v>
      </c>
      <c r="G10">
        <f>INDEX(Data!$AC$8:$AI$21,MATCH('Youngstown St.'!$C$1,Data!$A$8:$A$21,0),MATCH('Youngstown St.'!$C10,Data!$AC$7:$AI$7,0))</f>
        <v>4</v>
      </c>
      <c r="H10">
        <f>INDEX(Data!$AL$8:$AR$21,MATCH('Youngstown St.'!$C$1,Data!$A$8:$A$21,0),MATCH('Youngstown St.'!$C10,Data!$AL$7:$AR$7,0))</f>
        <v>4</v>
      </c>
      <c r="I10">
        <f>INDEX(Data!$AU$8:$BA$21,MATCH('Youngstown St.'!$C$1,Data!$A$8:$A$21,0),MATCH('Youngstown St.'!$C10,Data!$AU$7:$BA$7,0))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77" workbookViewId="0">
      <selection activeCell="A49" sqref="A49:L106"/>
    </sheetView>
  </sheetViews>
  <sheetFormatPr defaultColWidth="8.75" defaultRowHeight="15.75"/>
  <cols>
    <col min="1" max="1" width="16.75" bestFit="1" customWidth="1"/>
    <col min="2" max="2" width="10" customWidth="1"/>
  </cols>
  <sheetData>
    <row r="1" spans="1:8">
      <c r="A1" t="s">
        <v>30</v>
      </c>
    </row>
    <row r="2" spans="1:8" hidden="1">
      <c r="A2" t="str">
        <f>CONCATENATE(A1, " - selective admission")</f>
        <v>Viability ratio - selective admission</v>
      </c>
    </row>
    <row r="3" spans="1:8" hidden="1">
      <c r="A3" t="str">
        <f>CONCATENATE(A1, " - open admission")</f>
        <v>Viability ratio - open admission</v>
      </c>
    </row>
    <row r="5" spans="1:8">
      <c r="B5" t="s">
        <v>37</v>
      </c>
      <c r="C5" t="s">
        <v>21</v>
      </c>
      <c r="D5" t="s">
        <v>22</v>
      </c>
      <c r="E5" t="s">
        <v>25</v>
      </c>
      <c r="F5" t="s">
        <v>27</v>
      </c>
      <c r="G5" t="s">
        <v>28</v>
      </c>
      <c r="H5" t="s">
        <v>29</v>
      </c>
    </row>
    <row r="6" spans="1:8">
      <c r="A6" t="s">
        <v>1</v>
      </c>
      <c r="B6">
        <v>1.258</v>
      </c>
      <c r="C6">
        <f>INDEX(Data!$B$8:$H$21,MATCH('Viability Ratio'!$A6,Data!$A$8:$A$21,0),MATCH('Viability Ratio'!$A$1,Data!$B$7:$H$7,0))</f>
        <v>1.4730000000000001</v>
      </c>
      <c r="D6">
        <f>INDEX(Data!$K$8:$Q$21,MATCH('Viability Ratio'!$A6,Data!$A$8:$A$21,0),MATCH('Viability Ratio'!$A$1,Data!$K$7:$Q$7,0))</f>
        <v>1.4059999999999999</v>
      </c>
      <c r="E6">
        <f>INDEX(Data!$T$8:$Z$21,MATCH('Viability Ratio'!$A6,Data!$A$8:$A$21,0),MATCH('Viability Ratio'!$A$1,Data!$T$7:$Z$7,0))</f>
        <v>1.2909999999999999</v>
      </c>
      <c r="F6">
        <f>INDEX(Data!$AC$8:$AI$21,MATCH('Viability Ratio'!$A6,Data!$A$8:$A$21,0),MATCH('Viability Ratio'!$A$1,Data!$AC$7:$AI$7,0))</f>
        <v>0.90700000000000003</v>
      </c>
      <c r="G6">
        <f>INDEX(Data!$AL$8:$AR$21,MATCH('Viability Ratio'!$A6,Data!$A$8:$A$21,0),MATCH('Viability Ratio'!$A$1,Data!$AL$7:$AR$7,0))</f>
        <v>1.5149999999999999</v>
      </c>
      <c r="H6">
        <f>INDEX(Data!$AU$8:$BA$21,MATCH('Viability Ratio'!$A6,Data!$A$8:$A$21,0),MATCH('Viability Ratio'!$A$1,Data!$AU$7:$BA$7,0))</f>
        <v>1.911</v>
      </c>
    </row>
    <row r="7" spans="1:8">
      <c r="A7" t="s">
        <v>2</v>
      </c>
      <c r="B7">
        <v>6.0999999999999999E-2</v>
      </c>
      <c r="C7">
        <f>INDEX(Data!$B$8:$H$21,MATCH('Viability Ratio'!$A7,Data!$A$8:$A$21,0),MATCH('Viability Ratio'!$A$1,Data!$B$7:$H$7,0))</f>
        <v>0.21199999999999999</v>
      </c>
      <c r="D7">
        <f>INDEX(Data!$K$8:$Q$21,MATCH('Viability Ratio'!$A7,Data!$A$8:$A$21,0),MATCH('Viability Ratio'!$A$1,Data!$K$7:$Q$7,0))</f>
        <v>4.4429999999999996</v>
      </c>
      <c r="E7">
        <f>INDEX(Data!$T$8:$Z$21,MATCH('Viability Ratio'!$A7,Data!$A$8:$A$21,0),MATCH('Viability Ratio'!$A$1,Data!$T$7:$Z$7,0))</f>
        <v>5.234</v>
      </c>
      <c r="F7">
        <f>INDEX(Data!$AC$8:$AI$21,MATCH('Viability Ratio'!$A7,Data!$A$8:$A$21,0),MATCH('Viability Ratio'!$A$1,Data!$AC$7:$AI$7,0))</f>
        <v>3.6139999999999999</v>
      </c>
      <c r="G7">
        <f>INDEX(Data!$AL$8:$AR$21,MATCH('Viability Ratio'!$A7,Data!$A$8:$A$21,0),MATCH('Viability Ratio'!$A$1,Data!$AL$7:$AR$7,0))</f>
        <v>3.8929999999999998</v>
      </c>
      <c r="H7">
        <f>INDEX(Data!$AU$8:$BA$21,MATCH('Viability Ratio'!$A7,Data!$A$8:$A$21,0),MATCH('Viability Ratio'!$A$1,Data!$AU$7:$BA$7,0))</f>
        <v>2.5739999999999998</v>
      </c>
    </row>
    <row r="8" spans="1:8">
      <c r="A8" t="s">
        <v>3</v>
      </c>
      <c r="B8">
        <v>0.54200000000000004</v>
      </c>
      <c r="C8">
        <f>INDEX(Data!$B$8:$H$21,MATCH('Viability Ratio'!$A8,Data!$A$8:$A$21,0),MATCH('Viability Ratio'!$A$1,Data!$B$7:$H$7,0))</f>
        <v>0.441</v>
      </c>
      <c r="D8">
        <f>INDEX(Data!$K$8:$Q$21,MATCH('Viability Ratio'!$A8,Data!$A$8:$A$21,0),MATCH('Viability Ratio'!$A$1,Data!$K$7:$Q$7,0))</f>
        <v>0.499</v>
      </c>
      <c r="E8">
        <f>INDEX(Data!$T$8:$Z$21,MATCH('Viability Ratio'!$A8,Data!$A$8:$A$21,0),MATCH('Viability Ratio'!$A$1,Data!$T$7:$Z$7,0))</f>
        <v>0.44</v>
      </c>
      <c r="F8">
        <f>INDEX(Data!$AC$8:$AI$21,MATCH('Viability Ratio'!$A8,Data!$A$8:$A$21,0),MATCH('Viability Ratio'!$A$1,Data!$AC$7:$AI$7,0))</f>
        <v>0.375</v>
      </c>
      <c r="G8">
        <f>INDEX(Data!$AL$8:$AR$21,MATCH('Viability Ratio'!$A8,Data!$A$8:$A$21,0),MATCH('Viability Ratio'!$A$1,Data!$AL$7:$AR$7,0))</f>
        <v>0.317</v>
      </c>
      <c r="H8">
        <f>INDEX(Data!$AU$8:$BA$21,MATCH('Viability Ratio'!$A8,Data!$A$8:$A$21,0),MATCH('Viability Ratio'!$A$1,Data!$AU$7:$BA$7,0))</f>
        <v>0.48</v>
      </c>
    </row>
    <row r="9" spans="1:8">
      <c r="A9" t="s">
        <v>4</v>
      </c>
      <c r="B9">
        <v>0.96699999999999997</v>
      </c>
      <c r="C9">
        <f>INDEX(Data!$B$8:$H$21,MATCH('Viability Ratio'!$A9,Data!$A$8:$A$21,0),MATCH('Viability Ratio'!$A$1,Data!$B$7:$H$7,0))</f>
        <v>0.89600000000000002</v>
      </c>
      <c r="D9">
        <f>INDEX(Data!$K$8:$Q$21,MATCH('Viability Ratio'!$A9,Data!$A$8:$A$21,0),MATCH('Viability Ratio'!$A$1,Data!$K$7:$Q$7,0))</f>
        <v>0.81699999999999995</v>
      </c>
      <c r="E9">
        <f>INDEX(Data!$T$8:$Z$21,MATCH('Viability Ratio'!$A9,Data!$A$8:$A$21,0),MATCH('Viability Ratio'!$A$1,Data!$T$7:$Z$7,0))</f>
        <v>1.1559999999999999</v>
      </c>
      <c r="F9">
        <f>INDEX(Data!$AC$8:$AI$21,MATCH('Viability Ratio'!$A9,Data!$A$8:$A$21,0),MATCH('Viability Ratio'!$A$1,Data!$AC$7:$AI$7,0))</f>
        <v>0.91800000000000004</v>
      </c>
      <c r="G9">
        <f>INDEX(Data!$AL$8:$AR$21,MATCH('Viability Ratio'!$A9,Data!$A$8:$A$21,0),MATCH('Viability Ratio'!$A$1,Data!$AL$7:$AR$7,0))</f>
        <v>0.83099999999999996</v>
      </c>
      <c r="H9">
        <f>INDEX(Data!$AU$8:$BA$21,MATCH('Viability Ratio'!$A9,Data!$A$8:$A$21,0),MATCH('Viability Ratio'!$A$1,Data!$AU$7:$BA$7,0))</f>
        <v>1.119</v>
      </c>
    </row>
    <row r="10" spans="1:8">
      <c r="A10" t="s">
        <v>5</v>
      </c>
      <c r="B10">
        <v>0.76800000000000002</v>
      </c>
      <c r="C10">
        <f>INDEX(Data!$B$8:$H$21,MATCH('Viability Ratio'!$A10,Data!$A$8:$A$21,0),MATCH('Viability Ratio'!$A$1,Data!$B$7:$H$7,0))</f>
        <v>0.75800000000000001</v>
      </c>
      <c r="D10">
        <f>INDEX(Data!$K$8:$Q$21,MATCH('Viability Ratio'!$A10,Data!$A$8:$A$21,0),MATCH('Viability Ratio'!$A$1,Data!$K$7:$Q$7,0))</f>
        <v>0.77500000000000002</v>
      </c>
      <c r="E10">
        <f>INDEX(Data!$T$8:$Z$21,MATCH('Viability Ratio'!$A10,Data!$A$8:$A$21,0),MATCH('Viability Ratio'!$A$1,Data!$T$7:$Z$7,0))</f>
        <v>0.91200000000000003</v>
      </c>
      <c r="F10">
        <f>INDEX(Data!$AC$8:$AI$21,MATCH('Viability Ratio'!$A10,Data!$A$8:$A$21,0),MATCH('Viability Ratio'!$A$1,Data!$AC$7:$AI$7,0))</f>
        <v>1.022</v>
      </c>
      <c r="G10">
        <f>INDEX(Data!$AL$8:$AR$21,MATCH('Viability Ratio'!$A10,Data!$A$8:$A$21,0),MATCH('Viability Ratio'!$A$1,Data!$AL$7:$AR$7,0))</f>
        <v>0.752</v>
      </c>
      <c r="H10">
        <f>INDEX(Data!$AU$8:$BA$21,MATCH('Viability Ratio'!$A10,Data!$A$8:$A$21,0),MATCH('Viability Ratio'!$A$1,Data!$AU$7:$BA$7,0))</f>
        <v>0.94599999999999995</v>
      </c>
    </row>
    <row r="11" spans="1:8">
      <c r="A11" t="s">
        <v>6</v>
      </c>
      <c r="B11">
        <v>1.484</v>
      </c>
      <c r="C11">
        <f>INDEX(Data!$B$8:$H$21,MATCH('Viability Ratio'!$A11,Data!$A$8:$A$21,0),MATCH('Viability Ratio'!$A$1,Data!$B$7:$H$7,0))</f>
        <v>1.3660000000000001</v>
      </c>
      <c r="D11">
        <f>INDEX(Data!$K$8:$Q$21,MATCH('Viability Ratio'!$A11,Data!$A$8:$A$21,0),MATCH('Viability Ratio'!$A$1,Data!$K$7:$Q$7,0))</f>
        <v>1.1439999999999999</v>
      </c>
      <c r="E11">
        <f>INDEX(Data!$T$8:$Z$21,MATCH('Viability Ratio'!$A11,Data!$A$8:$A$21,0),MATCH('Viability Ratio'!$A$1,Data!$T$7:$Z$7,0))</f>
        <v>2.76</v>
      </c>
      <c r="F11">
        <f>INDEX(Data!$AC$8:$AI$21,MATCH('Viability Ratio'!$A11,Data!$A$8:$A$21,0),MATCH('Viability Ratio'!$A$1,Data!$AC$7:$AI$7,0))</f>
        <v>20.021000000000001</v>
      </c>
      <c r="G11">
        <f>INDEX(Data!$AL$8:$AR$21,MATCH('Viability Ratio'!$A11,Data!$A$8:$A$21,0),MATCH('Viability Ratio'!$A$1,Data!$AL$7:$AR$7,0))</f>
        <v>12.308999999999999</v>
      </c>
      <c r="H11">
        <f>INDEX(Data!$AU$8:$BA$21,MATCH('Viability Ratio'!$A11,Data!$A$8:$A$21,0),MATCH('Viability Ratio'!$A$1,Data!$AU$7:$BA$7,0))</f>
        <v>10.292999999999999</v>
      </c>
    </row>
    <row r="12" spans="1:8">
      <c r="A12" t="s">
        <v>7</v>
      </c>
      <c r="B12">
        <v>1.2070000000000001</v>
      </c>
      <c r="C12">
        <f>INDEX(Data!$B$8:$H$21,MATCH('Viability Ratio'!$A12,Data!$A$8:$A$21,0),MATCH('Viability Ratio'!$A$1,Data!$B$7:$H$7,0))</f>
        <v>0.85699999999999998</v>
      </c>
      <c r="D12">
        <f>INDEX(Data!$K$8:$Q$21,MATCH('Viability Ratio'!$A12,Data!$A$8:$A$21,0),MATCH('Viability Ratio'!$A$1,Data!$K$7:$Q$7,0))</f>
        <v>0.91700000000000004</v>
      </c>
      <c r="E12">
        <f>INDEX(Data!$T$8:$Z$21,MATCH('Viability Ratio'!$A12,Data!$A$8:$A$21,0),MATCH('Viability Ratio'!$A$1,Data!$T$7:$Z$7,0))</f>
        <v>1.0409999999999999</v>
      </c>
      <c r="F12">
        <f>INDEX(Data!$AC$8:$AI$21,MATCH('Viability Ratio'!$A12,Data!$A$8:$A$21,0),MATCH('Viability Ratio'!$A$1,Data!$AC$7:$AI$7,0))</f>
        <v>1.294</v>
      </c>
      <c r="G12">
        <f>INDEX(Data!$AL$8:$AR$21,MATCH('Viability Ratio'!$A12,Data!$A$8:$A$21,0),MATCH('Viability Ratio'!$A$1,Data!$AL$7:$AR$7,0))</f>
        <v>1.24</v>
      </c>
      <c r="H12">
        <f>INDEX(Data!$AU$8:$BA$21,MATCH('Viability Ratio'!$A12,Data!$A$8:$A$21,0),MATCH('Viability Ratio'!$A$1,Data!$AU$7:$BA$7,0))</f>
        <v>1.4390000000000001</v>
      </c>
    </row>
    <row r="13" spans="1:8">
      <c r="A13" t="s">
        <v>8</v>
      </c>
      <c r="B13">
        <v>1.139</v>
      </c>
      <c r="C13">
        <f>INDEX(Data!$B$8:$H$21,MATCH('Viability Ratio'!$A13,Data!$A$8:$A$21,0),MATCH('Viability Ratio'!$A$1,Data!$B$7:$H$7,0))</f>
        <v>1.012</v>
      </c>
      <c r="D13">
        <f>INDEX(Data!$K$8:$Q$21,MATCH('Viability Ratio'!$A13,Data!$A$8:$A$21,0),MATCH('Viability Ratio'!$A$1,Data!$K$7:$Q$7,0))</f>
        <v>1.4950000000000001</v>
      </c>
      <c r="E13">
        <f>INDEX(Data!$T$8:$Z$21,MATCH('Viability Ratio'!$A13,Data!$A$8:$A$21,0),MATCH('Viability Ratio'!$A$1,Data!$T$7:$Z$7,0))</f>
        <v>1.534</v>
      </c>
      <c r="F13">
        <f>INDEX(Data!$AC$8:$AI$21,MATCH('Viability Ratio'!$A13,Data!$A$8:$A$21,0),MATCH('Viability Ratio'!$A$1,Data!$AC$7:$AI$7,0))</f>
        <v>0.89800000000000002</v>
      </c>
      <c r="G13">
        <f>INDEX(Data!$AL$8:$AR$21,MATCH('Viability Ratio'!$A13,Data!$A$8:$A$21,0),MATCH('Viability Ratio'!$A$1,Data!$AL$7:$AR$7,0))</f>
        <v>0.60299999999999998</v>
      </c>
      <c r="H13">
        <f>INDEX(Data!$AU$8:$BA$21,MATCH('Viability Ratio'!$A13,Data!$A$8:$A$21,0),MATCH('Viability Ratio'!$A$1,Data!$AU$7:$BA$7,0))</f>
        <v>0.81299999999999994</v>
      </c>
    </row>
    <row r="14" spans="1:8">
      <c r="A14" t="s">
        <v>9</v>
      </c>
      <c r="B14">
        <v>1.1879999999999999</v>
      </c>
      <c r="C14">
        <f>INDEX(Data!$B$8:$H$21,MATCH('Viability Ratio'!$A14,Data!$A$8:$A$21,0),MATCH('Viability Ratio'!$A$1,Data!$B$7:$H$7,0))</f>
        <v>0.96399999999999997</v>
      </c>
      <c r="D14">
        <f>INDEX(Data!$K$8:$Q$21,MATCH('Viability Ratio'!$A14,Data!$A$8:$A$21,0),MATCH('Viability Ratio'!$A$1,Data!$K$7:$Q$7,0))</f>
        <v>1.129</v>
      </c>
      <c r="E14">
        <f>INDEX(Data!$T$8:$Z$21,MATCH('Viability Ratio'!$A14,Data!$A$8:$A$21,0),MATCH('Viability Ratio'!$A$1,Data!$T$7:$Z$7,0))</f>
        <v>1.139</v>
      </c>
      <c r="F14">
        <f>INDEX(Data!$AC$8:$AI$21,MATCH('Viability Ratio'!$A14,Data!$A$8:$A$21,0),MATCH('Viability Ratio'!$A$1,Data!$AC$7:$AI$7,0))</f>
        <v>0.96699999999999997</v>
      </c>
      <c r="G14">
        <f>INDEX(Data!$AL$8:$AR$21,MATCH('Viability Ratio'!$A14,Data!$A$8:$A$21,0),MATCH('Viability Ratio'!$A$1,Data!$AL$7:$AR$7,0))</f>
        <v>0.87</v>
      </c>
      <c r="H14">
        <f>INDEX(Data!$AU$8:$BA$21,MATCH('Viability Ratio'!$A14,Data!$A$8:$A$21,0),MATCH('Viability Ratio'!$A$1,Data!$AU$7:$BA$7,0))</f>
        <v>1.0349999999999999</v>
      </c>
    </row>
    <row r="15" spans="1:8">
      <c r="A15" t="s">
        <v>10</v>
      </c>
      <c r="B15">
        <v>0.373</v>
      </c>
      <c r="C15">
        <f>INDEX(Data!$B$8:$H$21,MATCH('Viability Ratio'!$A15,Data!$A$8:$A$21,0),MATCH('Viability Ratio'!$A$1,Data!$B$7:$H$7,0))</f>
        <v>0.38800000000000001</v>
      </c>
      <c r="D15">
        <f>INDEX(Data!$K$8:$Q$21,MATCH('Viability Ratio'!$A15,Data!$A$8:$A$21,0),MATCH('Viability Ratio'!$A$1,Data!$K$7:$Q$7,0))</f>
        <v>0.41699999999999998</v>
      </c>
      <c r="E15">
        <f>INDEX(Data!$T$8:$Z$21,MATCH('Viability Ratio'!$A15,Data!$A$8:$A$21,0),MATCH('Viability Ratio'!$A$1,Data!$T$7:$Z$7,0))</f>
        <v>0.438</v>
      </c>
      <c r="F15">
        <f>INDEX(Data!$AC$8:$AI$21,MATCH('Viability Ratio'!$A15,Data!$A$8:$A$21,0),MATCH('Viability Ratio'!$A$1,Data!$AC$7:$AI$7,0))</f>
        <v>0.29799999999999999</v>
      </c>
      <c r="G15">
        <f>INDEX(Data!$AL$8:$AR$21,MATCH('Viability Ratio'!$A15,Data!$A$8:$A$21,0),MATCH('Viability Ratio'!$A$1,Data!$AL$7:$AR$7,0))</f>
        <v>0.214</v>
      </c>
      <c r="H15">
        <f>INDEX(Data!$AU$8:$BA$21,MATCH('Viability Ratio'!$A15,Data!$A$8:$A$21,0),MATCH('Viability Ratio'!$A$1,Data!$AU$7:$BA$7,0))</f>
        <v>0.27300000000000002</v>
      </c>
    </row>
    <row r="16" spans="1:8">
      <c r="A16" t="s">
        <v>11</v>
      </c>
      <c r="B16">
        <v>0.438</v>
      </c>
      <c r="C16">
        <f>INDEX(Data!$B$8:$H$21,MATCH('Viability Ratio'!$A16,Data!$A$8:$A$21,0),MATCH('Viability Ratio'!$A$1,Data!$B$7:$H$7,0))</f>
        <v>0.433</v>
      </c>
      <c r="D16">
        <f>INDEX(Data!$K$8:$Q$21,MATCH('Viability Ratio'!$A16,Data!$A$8:$A$21,0),MATCH('Viability Ratio'!$A$1,Data!$K$7:$Q$7,0))</f>
        <v>0.34699999999999998</v>
      </c>
      <c r="E16">
        <f>INDEX(Data!$T$8:$Z$21,MATCH('Viability Ratio'!$A16,Data!$A$8:$A$21,0),MATCH('Viability Ratio'!$A$1,Data!$T$7:$Z$7,0))</f>
        <v>0.34100000000000003</v>
      </c>
      <c r="F16">
        <f>INDEX(Data!$AC$8:$AI$21,MATCH('Viability Ratio'!$A16,Data!$A$8:$A$21,0),MATCH('Viability Ratio'!$A$1,Data!$AC$7:$AI$7,0))</f>
        <v>0.27800000000000002</v>
      </c>
      <c r="G16">
        <f>INDEX(Data!$AL$8:$AR$21,MATCH('Viability Ratio'!$A16,Data!$A$8:$A$21,0),MATCH('Viability Ratio'!$A$1,Data!$AL$7:$AR$7,0))</f>
        <v>0.24299999999999999</v>
      </c>
      <c r="H16">
        <f>INDEX(Data!$AU$8:$BA$21,MATCH('Viability Ratio'!$A16,Data!$A$8:$A$21,0),MATCH('Viability Ratio'!$A$1,Data!$AU$7:$BA$7,0))</f>
        <v>0.245</v>
      </c>
    </row>
    <row r="17" spans="1:8">
      <c r="A17" t="s">
        <v>12</v>
      </c>
      <c r="B17">
        <v>1.024</v>
      </c>
      <c r="C17">
        <f>INDEX(Data!$B$8:$H$21,MATCH('Viability Ratio'!$A17,Data!$A$8:$A$21,0),MATCH('Viability Ratio'!$A$1,Data!$B$7:$H$7,0))</f>
        <v>0.94399999999999995</v>
      </c>
      <c r="D17">
        <f>INDEX(Data!$K$8:$Q$21,MATCH('Viability Ratio'!$A17,Data!$A$8:$A$21,0),MATCH('Viability Ratio'!$A$1,Data!$K$7:$Q$7,0))</f>
        <v>0.90400000000000003</v>
      </c>
      <c r="E17">
        <f>INDEX(Data!$T$8:$Z$21,MATCH('Viability Ratio'!$A17,Data!$A$8:$A$21,0),MATCH('Viability Ratio'!$A$1,Data!$T$7:$Z$7,0))</f>
        <v>1.0069999999999999</v>
      </c>
      <c r="F17">
        <f>INDEX(Data!$AC$8:$AI$21,MATCH('Viability Ratio'!$A17,Data!$A$8:$A$21,0),MATCH('Viability Ratio'!$A$1,Data!$AC$7:$AI$7,0))</f>
        <v>0.75600000000000001</v>
      </c>
      <c r="G17">
        <f>INDEX(Data!$AL$8:$AR$21,MATCH('Viability Ratio'!$A17,Data!$A$8:$A$21,0),MATCH('Viability Ratio'!$A$1,Data!$AL$7:$AR$7,0))</f>
        <v>0.76</v>
      </c>
      <c r="H17">
        <f>INDEX(Data!$AU$8:$BA$21,MATCH('Viability Ratio'!$A17,Data!$A$8:$A$21,0),MATCH('Viability Ratio'!$A$1,Data!$AU$7:$BA$7,0))</f>
        <v>0.92900000000000005</v>
      </c>
    </row>
    <row r="18" spans="1:8">
      <c r="A18" t="s">
        <v>13</v>
      </c>
      <c r="B18">
        <v>1.1160000000000001</v>
      </c>
      <c r="C18">
        <f>INDEX(Data!$B$8:$H$21,MATCH('Viability Ratio'!$A18,Data!$A$8:$A$21,0),MATCH('Viability Ratio'!$A$1,Data!$B$7:$H$7,0))</f>
        <v>1.177</v>
      </c>
      <c r="D18">
        <f>INDEX(Data!$K$8:$Q$21,MATCH('Viability Ratio'!$A18,Data!$A$8:$A$21,0),MATCH('Viability Ratio'!$A$1,Data!$K$7:$Q$7,0))</f>
        <v>1.5609999999999999</v>
      </c>
      <c r="E18">
        <f>INDEX(Data!$T$8:$Z$21,MATCH('Viability Ratio'!$A18,Data!$A$8:$A$21,0),MATCH('Viability Ratio'!$A$1,Data!$T$7:$Z$7,0))</f>
        <v>4.2539999999999996</v>
      </c>
      <c r="F18">
        <f>INDEX(Data!$AC$8:$AI$21,MATCH('Viability Ratio'!$A18,Data!$A$8:$A$21,0),MATCH('Viability Ratio'!$A$1,Data!$AC$7:$AI$7,0))</f>
        <v>2.6909999999999998</v>
      </c>
      <c r="G18">
        <f>INDEX(Data!$AL$8:$AR$21,MATCH('Viability Ratio'!$A18,Data!$A$8:$A$21,0),MATCH('Viability Ratio'!$A$1,Data!$AL$7:$AR$7,0))</f>
        <v>2.9460000000000002</v>
      </c>
      <c r="H18">
        <f>INDEX(Data!$AU$8:$BA$21,MATCH('Viability Ratio'!$A18,Data!$A$8:$A$21,0),MATCH('Viability Ratio'!$A$1,Data!$AU$7:$BA$7,0))</f>
        <v>2.9729999999999999</v>
      </c>
    </row>
    <row r="19" spans="1:8">
      <c r="A19" t="s">
        <v>14</v>
      </c>
      <c r="B19">
        <v>0.747</v>
      </c>
      <c r="C19">
        <f>INDEX(Data!$B$8:$H$21,MATCH('Viability Ratio'!$A19,Data!$A$8:$A$21,0),MATCH('Viability Ratio'!$A$1,Data!$B$7:$H$7,0))</f>
        <v>0.69299999999999995</v>
      </c>
      <c r="D19">
        <f>INDEX(Data!$K$8:$Q$21,MATCH('Viability Ratio'!$A19,Data!$A$8:$A$21,0),MATCH('Viability Ratio'!$A$1,Data!$K$7:$Q$7,0))</f>
        <v>0.65400000000000003</v>
      </c>
      <c r="E19">
        <f>INDEX(Data!$T$8:$Z$21,MATCH('Viability Ratio'!$A19,Data!$A$8:$A$21,0),MATCH('Viability Ratio'!$A$1,Data!$T$7:$Z$7,0))</f>
        <v>0.59799999999999998</v>
      </c>
      <c r="F19">
        <f>INDEX(Data!$AC$8:$AI$21,MATCH('Viability Ratio'!$A19,Data!$A$8:$A$21,0),MATCH('Viability Ratio'!$A$1,Data!$AC$7:$AI$7,0))</f>
        <v>0.89600000000000002</v>
      </c>
      <c r="G19">
        <f>INDEX(Data!$AL$8:$AR$21,MATCH('Viability Ratio'!$A19,Data!$A$8:$A$21,0),MATCH('Viability Ratio'!$A$1,Data!$AL$7:$AR$7,0))</f>
        <v>1.355</v>
      </c>
      <c r="H19">
        <f>INDEX(Data!$AU$8:$BA$21,MATCH('Viability Ratio'!$A19,Data!$A$8:$A$21,0),MATCH('Viability Ratio'!$A$1,Data!$AU$7:$BA$7,0))</f>
        <v>2.6619999999999999</v>
      </c>
    </row>
  </sheetData>
  <printOptions horizontalCentered="1" verticalCentered="1"/>
  <pageMargins left="0.25" right="0.25" top="0.75" bottom="0.75" header="0.3" footer="0.3"/>
  <pageSetup scale="82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77" workbookViewId="0">
      <selection activeCell="A49" sqref="A49:L107"/>
    </sheetView>
  </sheetViews>
  <sheetFormatPr defaultColWidth="8.75" defaultRowHeight="15.75"/>
  <cols>
    <col min="1" max="1" width="16.75" bestFit="1" customWidth="1"/>
    <col min="2" max="2" width="10.5" customWidth="1"/>
  </cols>
  <sheetData>
    <row r="1" spans="1:8">
      <c r="A1" t="s">
        <v>31</v>
      </c>
    </row>
    <row r="2" spans="1:8" hidden="1">
      <c r="A2" t="str">
        <f>CONCATENATE(A1, " - selective admission")</f>
        <v>Viability score - selective admission</v>
      </c>
    </row>
    <row r="3" spans="1:8" hidden="1">
      <c r="A3" t="str">
        <f>CONCATENATE(A1, " - open admission")</f>
        <v>Viability score - open admission</v>
      </c>
    </row>
    <row r="5" spans="1:8">
      <c r="B5" t="s">
        <v>37</v>
      </c>
      <c r="C5" t="s">
        <v>21</v>
      </c>
      <c r="D5" t="s">
        <v>22</v>
      </c>
      <c r="E5" t="s">
        <v>25</v>
      </c>
      <c r="F5" t="s">
        <v>27</v>
      </c>
      <c r="G5" t="s">
        <v>28</v>
      </c>
      <c r="H5" t="s">
        <v>29</v>
      </c>
    </row>
    <row r="6" spans="1:8">
      <c r="A6" t="s">
        <v>1</v>
      </c>
      <c r="B6">
        <v>4</v>
      </c>
      <c r="C6">
        <f>INDEX(Data!$B$8:$H$21,MATCH('Viability Score'!$A6,Data!$A$8:$A$21,0),MATCH('Viability Score'!$A$1,Data!$B$7:$H$7,0))</f>
        <v>4</v>
      </c>
      <c r="D6">
        <f>INDEX(Data!$K$8:$Q$21,MATCH('Viability Score'!$A6,Data!$A$8:$A$21,0),MATCH('Viability Score'!$A$1,Data!$K$7:$Q$7,0))</f>
        <v>4</v>
      </c>
      <c r="E6">
        <f>INDEX(Data!$T$8:$Z$21,MATCH('Viability Score'!$A6,Data!$A$8:$A$21,0),MATCH('Viability Score'!$A$1,Data!$T$7:$Z$7,0))</f>
        <v>4</v>
      </c>
      <c r="F6">
        <f>INDEX(Data!$AC$8:$AI$21,MATCH('Viability Score'!$A6,Data!$A$8:$A$21,0),MATCH('Viability Score'!$A$1,Data!$AC$7:$AI$7,0))</f>
        <v>3</v>
      </c>
      <c r="G6">
        <f>INDEX(Data!$AL$8:$AR$21,MATCH('Viability Score'!$A6,Data!$A$8:$A$21,0),MATCH('Viability Score'!$A$1,Data!$AL$7:$AR$7,0))</f>
        <v>4</v>
      </c>
      <c r="H6">
        <f>INDEX(Data!$AU$8:$BA$21,MATCH('Viability Score'!$A6,Data!$A$8:$A$21,0),MATCH('Viability Score'!$A$1,Data!$AU$7:$BA$7,0))</f>
        <v>4</v>
      </c>
    </row>
    <row r="7" spans="1:8">
      <c r="A7" t="s">
        <v>2</v>
      </c>
      <c r="B7">
        <v>1</v>
      </c>
      <c r="C7">
        <f>INDEX(Data!$B$8:$H$21,MATCH('Viability Score'!$A7,Data!$A$8:$A$21,0),MATCH('Viability Score'!$A$1,Data!$B$7:$H$7,0))</f>
        <v>1</v>
      </c>
      <c r="D7">
        <f>INDEX(Data!$K$8:$Q$21,MATCH('Viability Score'!$A7,Data!$A$8:$A$21,0),MATCH('Viability Score'!$A$1,Data!$K$7:$Q$7,0))</f>
        <v>5</v>
      </c>
      <c r="E7">
        <f>INDEX(Data!$T$8:$Z$21,MATCH('Viability Score'!$A7,Data!$A$8:$A$21,0),MATCH('Viability Score'!$A$1,Data!$T$7:$Z$7,0))</f>
        <v>5</v>
      </c>
      <c r="F7">
        <f>INDEX(Data!$AC$8:$AI$21,MATCH('Viability Score'!$A7,Data!$A$8:$A$21,0),MATCH('Viability Score'!$A$1,Data!$AC$7:$AI$7,0))</f>
        <v>5</v>
      </c>
      <c r="G7">
        <f>INDEX(Data!$AL$8:$AR$21,MATCH('Viability Score'!$A7,Data!$A$8:$A$21,0),MATCH('Viability Score'!$A$1,Data!$AL$7:$AR$7,0))</f>
        <v>5</v>
      </c>
      <c r="H7">
        <f>INDEX(Data!$AU$8:$BA$21,MATCH('Viability Score'!$A7,Data!$A$8:$A$21,0),MATCH('Viability Score'!$A$1,Data!$AU$7:$BA$7,0))</f>
        <v>5</v>
      </c>
    </row>
    <row r="8" spans="1:8">
      <c r="A8" t="s">
        <v>3</v>
      </c>
      <c r="B8">
        <v>2</v>
      </c>
      <c r="C8">
        <f>INDEX(Data!$B$8:$H$21,MATCH('Viability Score'!$A8,Data!$A$8:$A$21,0),MATCH('Viability Score'!$A$1,Data!$B$7:$H$7,0))</f>
        <v>2</v>
      </c>
      <c r="D8">
        <f>INDEX(Data!$K$8:$Q$21,MATCH('Viability Score'!$A8,Data!$A$8:$A$21,0),MATCH('Viability Score'!$A$1,Data!$K$7:$Q$7,0))</f>
        <v>2</v>
      </c>
      <c r="E8">
        <f>INDEX(Data!$T$8:$Z$21,MATCH('Viability Score'!$A8,Data!$A$8:$A$21,0),MATCH('Viability Score'!$A$1,Data!$T$7:$Z$7,0))</f>
        <v>2</v>
      </c>
      <c r="F8">
        <f>INDEX(Data!$AC$8:$AI$21,MATCH('Viability Score'!$A8,Data!$A$8:$A$21,0),MATCH('Viability Score'!$A$1,Data!$AC$7:$AI$7,0))</f>
        <v>2</v>
      </c>
      <c r="G8">
        <f>INDEX(Data!$AL$8:$AR$21,MATCH('Viability Score'!$A8,Data!$A$8:$A$21,0),MATCH('Viability Score'!$A$1,Data!$AL$7:$AR$7,0))</f>
        <v>2</v>
      </c>
      <c r="H8">
        <f>INDEX(Data!$AU$8:$BA$21,MATCH('Viability Score'!$A8,Data!$A$8:$A$21,0),MATCH('Viability Score'!$A$1,Data!$AU$7:$BA$7,0))</f>
        <v>2</v>
      </c>
    </row>
    <row r="9" spans="1:8">
      <c r="A9" t="s">
        <v>4</v>
      </c>
      <c r="B9">
        <v>3</v>
      </c>
      <c r="C9">
        <f>INDEX(Data!$B$8:$H$21,MATCH('Viability Score'!$A9,Data!$A$8:$A$21,0),MATCH('Viability Score'!$A$1,Data!$B$7:$H$7,0))</f>
        <v>3</v>
      </c>
      <c r="D9">
        <f>INDEX(Data!$K$8:$Q$21,MATCH('Viability Score'!$A9,Data!$A$8:$A$21,0),MATCH('Viability Score'!$A$1,Data!$K$7:$Q$7,0))</f>
        <v>3</v>
      </c>
      <c r="E9">
        <f>INDEX(Data!$T$8:$Z$21,MATCH('Viability Score'!$A9,Data!$A$8:$A$21,0),MATCH('Viability Score'!$A$1,Data!$T$7:$Z$7,0))</f>
        <v>4</v>
      </c>
      <c r="F9">
        <f>INDEX(Data!$AC$8:$AI$21,MATCH('Viability Score'!$A9,Data!$A$8:$A$21,0),MATCH('Viability Score'!$A$1,Data!$AC$7:$AI$7,0))</f>
        <v>3</v>
      </c>
      <c r="G9">
        <f>INDEX(Data!$AL$8:$AR$21,MATCH('Viability Score'!$A9,Data!$A$8:$A$21,0),MATCH('Viability Score'!$A$1,Data!$AL$7:$AR$7,0))</f>
        <v>3</v>
      </c>
      <c r="H9">
        <f>INDEX(Data!$AU$8:$BA$21,MATCH('Viability Score'!$A9,Data!$A$8:$A$21,0),MATCH('Viability Score'!$A$1,Data!$AU$7:$BA$7,0))</f>
        <v>4</v>
      </c>
    </row>
    <row r="10" spans="1:8">
      <c r="A10" t="s">
        <v>5</v>
      </c>
      <c r="B10">
        <v>3</v>
      </c>
      <c r="C10">
        <f>INDEX(Data!$B$8:$H$21,MATCH('Viability Score'!$A10,Data!$A$8:$A$21,0),MATCH('Viability Score'!$A$1,Data!$B$7:$H$7,0))</f>
        <v>3</v>
      </c>
      <c r="D10">
        <f>INDEX(Data!$K$8:$Q$21,MATCH('Viability Score'!$A10,Data!$A$8:$A$21,0),MATCH('Viability Score'!$A$1,Data!$K$7:$Q$7,0))</f>
        <v>3</v>
      </c>
      <c r="E10">
        <f>INDEX(Data!$T$8:$Z$21,MATCH('Viability Score'!$A10,Data!$A$8:$A$21,0),MATCH('Viability Score'!$A$1,Data!$T$7:$Z$7,0))</f>
        <v>3</v>
      </c>
      <c r="F10">
        <f>INDEX(Data!$AC$8:$AI$21,MATCH('Viability Score'!$A10,Data!$A$8:$A$21,0),MATCH('Viability Score'!$A$1,Data!$AC$7:$AI$7,0))</f>
        <v>4</v>
      </c>
      <c r="G10">
        <f>INDEX(Data!$AL$8:$AR$21,MATCH('Viability Score'!$A10,Data!$A$8:$A$21,0),MATCH('Viability Score'!$A$1,Data!$AL$7:$AR$7,0))</f>
        <v>3</v>
      </c>
      <c r="H10">
        <f>INDEX(Data!$AU$8:$BA$21,MATCH('Viability Score'!$A10,Data!$A$8:$A$21,0),MATCH('Viability Score'!$A$1,Data!$AU$7:$BA$7,0))</f>
        <v>3</v>
      </c>
    </row>
    <row r="11" spans="1:8">
      <c r="A11" t="s">
        <v>6</v>
      </c>
      <c r="B11">
        <v>4</v>
      </c>
      <c r="C11">
        <f>INDEX(Data!$B$8:$H$21,MATCH('Viability Score'!$A11,Data!$A$8:$A$21,0),MATCH('Viability Score'!$A$1,Data!$B$7:$H$7,0))</f>
        <v>4</v>
      </c>
      <c r="D11">
        <f>INDEX(Data!$K$8:$Q$21,MATCH('Viability Score'!$A11,Data!$A$8:$A$21,0),MATCH('Viability Score'!$A$1,Data!$K$7:$Q$7,0))</f>
        <v>4</v>
      </c>
      <c r="E11">
        <f>INDEX(Data!$T$8:$Z$21,MATCH('Viability Score'!$A11,Data!$A$8:$A$21,0),MATCH('Viability Score'!$A$1,Data!$T$7:$Z$7,0))</f>
        <v>5</v>
      </c>
      <c r="F11">
        <f>INDEX(Data!$AC$8:$AI$21,MATCH('Viability Score'!$A11,Data!$A$8:$A$21,0),MATCH('Viability Score'!$A$1,Data!$AC$7:$AI$7,0))</f>
        <v>5</v>
      </c>
      <c r="G11">
        <f>INDEX(Data!$AL$8:$AR$21,MATCH('Viability Score'!$A11,Data!$A$8:$A$21,0),MATCH('Viability Score'!$A$1,Data!$AL$7:$AR$7,0))</f>
        <v>5</v>
      </c>
      <c r="H11">
        <f>INDEX(Data!$AU$8:$BA$21,MATCH('Viability Score'!$A11,Data!$A$8:$A$21,0),MATCH('Viability Score'!$A$1,Data!$AU$7:$BA$7,0))</f>
        <v>5</v>
      </c>
    </row>
    <row r="12" spans="1:8">
      <c r="A12" t="s">
        <v>7</v>
      </c>
      <c r="B12">
        <v>4</v>
      </c>
      <c r="C12">
        <f>INDEX(Data!$B$8:$H$21,MATCH('Viability Score'!$A12,Data!$A$8:$A$21,0),MATCH('Viability Score'!$A$1,Data!$B$7:$H$7,0))</f>
        <v>3</v>
      </c>
      <c r="D12">
        <f>INDEX(Data!$K$8:$Q$21,MATCH('Viability Score'!$A12,Data!$A$8:$A$21,0),MATCH('Viability Score'!$A$1,Data!$K$7:$Q$7,0))</f>
        <v>3</v>
      </c>
      <c r="E12">
        <f>INDEX(Data!$T$8:$Z$21,MATCH('Viability Score'!$A12,Data!$A$8:$A$21,0),MATCH('Viability Score'!$A$1,Data!$T$7:$Z$7,0))</f>
        <v>4</v>
      </c>
      <c r="F12">
        <f>INDEX(Data!$AC$8:$AI$21,MATCH('Viability Score'!$A12,Data!$A$8:$A$21,0),MATCH('Viability Score'!$A$1,Data!$AC$7:$AI$7,0))</f>
        <v>4</v>
      </c>
      <c r="G12">
        <f>INDEX(Data!$AL$8:$AR$21,MATCH('Viability Score'!$A12,Data!$A$8:$A$21,0),MATCH('Viability Score'!$A$1,Data!$AL$7:$AR$7,0))</f>
        <v>4</v>
      </c>
      <c r="H12">
        <f>INDEX(Data!$AU$8:$BA$21,MATCH('Viability Score'!$A12,Data!$A$8:$A$21,0),MATCH('Viability Score'!$A$1,Data!$AU$7:$BA$7,0))</f>
        <v>4</v>
      </c>
    </row>
    <row r="13" spans="1:8">
      <c r="A13" t="s">
        <v>8</v>
      </c>
      <c r="B13">
        <v>4</v>
      </c>
      <c r="C13">
        <f>INDEX(Data!$B$8:$H$21,MATCH('Viability Score'!$A13,Data!$A$8:$A$21,0),MATCH('Viability Score'!$A$1,Data!$B$7:$H$7,0))</f>
        <v>4</v>
      </c>
      <c r="D13">
        <f>INDEX(Data!$K$8:$Q$21,MATCH('Viability Score'!$A13,Data!$A$8:$A$21,0),MATCH('Viability Score'!$A$1,Data!$K$7:$Q$7,0))</f>
        <v>4</v>
      </c>
      <c r="E13">
        <f>INDEX(Data!$T$8:$Z$21,MATCH('Viability Score'!$A13,Data!$A$8:$A$21,0),MATCH('Viability Score'!$A$1,Data!$T$7:$Z$7,0))</f>
        <v>4</v>
      </c>
      <c r="F13">
        <f>INDEX(Data!$AC$8:$AI$21,MATCH('Viability Score'!$A13,Data!$A$8:$A$21,0),MATCH('Viability Score'!$A$1,Data!$AC$7:$AI$7,0))</f>
        <v>3</v>
      </c>
      <c r="G13">
        <f>INDEX(Data!$AL$8:$AR$21,MATCH('Viability Score'!$A13,Data!$A$8:$A$21,0),MATCH('Viability Score'!$A$1,Data!$AL$7:$AR$7,0))</f>
        <v>3</v>
      </c>
      <c r="H13">
        <f>INDEX(Data!$AU$8:$BA$21,MATCH('Viability Score'!$A13,Data!$A$8:$A$21,0),MATCH('Viability Score'!$A$1,Data!$AU$7:$BA$7,0))</f>
        <v>3</v>
      </c>
    </row>
    <row r="14" spans="1:8">
      <c r="A14" t="s">
        <v>9</v>
      </c>
      <c r="B14">
        <v>4</v>
      </c>
      <c r="C14">
        <f>INDEX(Data!$B$8:$H$21,MATCH('Viability Score'!$A14,Data!$A$8:$A$21,0),MATCH('Viability Score'!$A$1,Data!$B$7:$H$7,0))</f>
        <v>3</v>
      </c>
      <c r="D14">
        <f>INDEX(Data!$K$8:$Q$21,MATCH('Viability Score'!$A14,Data!$A$8:$A$21,0),MATCH('Viability Score'!$A$1,Data!$K$7:$Q$7,0))</f>
        <v>4</v>
      </c>
      <c r="E14">
        <f>INDEX(Data!$T$8:$Z$21,MATCH('Viability Score'!$A14,Data!$A$8:$A$21,0),MATCH('Viability Score'!$A$1,Data!$T$7:$Z$7,0))</f>
        <v>4</v>
      </c>
      <c r="F14">
        <f>INDEX(Data!$AC$8:$AI$21,MATCH('Viability Score'!$A14,Data!$A$8:$A$21,0),MATCH('Viability Score'!$A$1,Data!$AC$7:$AI$7,0))</f>
        <v>3</v>
      </c>
      <c r="G14">
        <f>INDEX(Data!$AL$8:$AR$21,MATCH('Viability Score'!$A14,Data!$A$8:$A$21,0),MATCH('Viability Score'!$A$1,Data!$AL$7:$AR$7,0))</f>
        <v>3</v>
      </c>
      <c r="H14">
        <f>INDEX(Data!$AU$8:$BA$21,MATCH('Viability Score'!$A14,Data!$A$8:$A$21,0),MATCH('Viability Score'!$A$1,Data!$AU$7:$BA$7,0))</f>
        <v>4</v>
      </c>
    </row>
    <row r="15" spans="1:8">
      <c r="A15" t="s">
        <v>10</v>
      </c>
      <c r="B15">
        <v>2</v>
      </c>
      <c r="C15">
        <f>INDEX(Data!$B$8:$H$21,MATCH('Viability Score'!$A15,Data!$A$8:$A$21,0),MATCH('Viability Score'!$A$1,Data!$B$7:$H$7,0))</f>
        <v>2</v>
      </c>
      <c r="D15">
        <f>INDEX(Data!$K$8:$Q$21,MATCH('Viability Score'!$A15,Data!$A$8:$A$21,0),MATCH('Viability Score'!$A$1,Data!$K$7:$Q$7,0))</f>
        <v>2</v>
      </c>
      <c r="E15">
        <f>INDEX(Data!$T$8:$Z$21,MATCH('Viability Score'!$A15,Data!$A$8:$A$21,0),MATCH('Viability Score'!$A$1,Data!$T$7:$Z$7,0))</f>
        <v>2</v>
      </c>
      <c r="F15">
        <f>INDEX(Data!$AC$8:$AI$21,MATCH('Viability Score'!$A15,Data!$A$8:$A$21,0),MATCH('Viability Score'!$A$1,Data!$AC$7:$AI$7,0))</f>
        <v>1</v>
      </c>
      <c r="G15">
        <f>INDEX(Data!$AL$8:$AR$21,MATCH('Viability Score'!$A15,Data!$A$8:$A$21,0),MATCH('Viability Score'!$A$1,Data!$AL$7:$AR$7,0))</f>
        <v>1</v>
      </c>
      <c r="H15">
        <f>INDEX(Data!$AU$8:$BA$21,MATCH('Viability Score'!$A15,Data!$A$8:$A$21,0),MATCH('Viability Score'!$A$1,Data!$AU$7:$BA$7,0))</f>
        <v>1</v>
      </c>
    </row>
    <row r="16" spans="1:8">
      <c r="A16" t="s">
        <v>11</v>
      </c>
      <c r="B16">
        <v>2</v>
      </c>
      <c r="C16">
        <f>INDEX(Data!$B$8:$H$21,MATCH('Viability Score'!$A16,Data!$A$8:$A$21,0),MATCH('Viability Score'!$A$1,Data!$B$7:$H$7,0))</f>
        <v>2</v>
      </c>
      <c r="D16">
        <f>INDEX(Data!$K$8:$Q$21,MATCH('Viability Score'!$A16,Data!$A$8:$A$21,0),MATCH('Viability Score'!$A$1,Data!$K$7:$Q$7,0))</f>
        <v>2</v>
      </c>
      <c r="E16">
        <f>INDEX(Data!$T$8:$Z$21,MATCH('Viability Score'!$A16,Data!$A$8:$A$21,0),MATCH('Viability Score'!$A$1,Data!$T$7:$Z$7,0))</f>
        <v>2</v>
      </c>
      <c r="F16">
        <f>INDEX(Data!$AC$8:$AI$21,MATCH('Viability Score'!$A16,Data!$A$8:$A$21,0),MATCH('Viability Score'!$A$1,Data!$AC$7:$AI$7,0))</f>
        <v>1</v>
      </c>
      <c r="G16">
        <f>INDEX(Data!$AL$8:$AR$21,MATCH('Viability Score'!$A16,Data!$A$8:$A$21,0),MATCH('Viability Score'!$A$1,Data!$AL$7:$AR$7,0))</f>
        <v>1</v>
      </c>
      <c r="H16">
        <f>INDEX(Data!$AU$8:$BA$21,MATCH('Viability Score'!$A16,Data!$A$8:$A$21,0),MATCH('Viability Score'!$A$1,Data!$AU$7:$BA$7,0))</f>
        <v>1</v>
      </c>
    </row>
    <row r="17" spans="1:8">
      <c r="A17" t="s">
        <v>12</v>
      </c>
      <c r="B17">
        <v>4</v>
      </c>
      <c r="C17">
        <f>INDEX(Data!$B$8:$H$21,MATCH('Viability Score'!$A17,Data!$A$8:$A$21,0),MATCH('Viability Score'!$A$1,Data!$B$7:$H$7,0))</f>
        <v>3</v>
      </c>
      <c r="D17">
        <f>INDEX(Data!$K$8:$Q$21,MATCH('Viability Score'!$A17,Data!$A$8:$A$21,0),MATCH('Viability Score'!$A$1,Data!$K$7:$Q$7,0))</f>
        <v>3</v>
      </c>
      <c r="E17">
        <f>INDEX(Data!$T$8:$Z$21,MATCH('Viability Score'!$A17,Data!$A$8:$A$21,0),MATCH('Viability Score'!$A$1,Data!$T$7:$Z$7,0))</f>
        <v>4</v>
      </c>
      <c r="F17">
        <f>INDEX(Data!$AC$8:$AI$21,MATCH('Viability Score'!$A17,Data!$A$8:$A$21,0),MATCH('Viability Score'!$A$1,Data!$AC$7:$AI$7,0))</f>
        <v>3</v>
      </c>
      <c r="G17">
        <f>INDEX(Data!$AL$8:$AR$21,MATCH('Viability Score'!$A17,Data!$A$8:$A$21,0),MATCH('Viability Score'!$A$1,Data!$AL$7:$AR$7,0))</f>
        <v>3</v>
      </c>
      <c r="H17">
        <f>INDEX(Data!$AU$8:$BA$21,MATCH('Viability Score'!$A17,Data!$A$8:$A$21,0),MATCH('Viability Score'!$A$1,Data!$AU$7:$BA$7,0))</f>
        <v>3</v>
      </c>
    </row>
    <row r="18" spans="1:8">
      <c r="A18" t="s">
        <v>13</v>
      </c>
      <c r="B18">
        <v>4</v>
      </c>
      <c r="C18">
        <f>INDEX(Data!$B$8:$H$21,MATCH('Viability Score'!$A18,Data!$A$8:$A$21,0),MATCH('Viability Score'!$A$1,Data!$B$7:$H$7,0))</f>
        <v>4</v>
      </c>
      <c r="D18">
        <f>INDEX(Data!$K$8:$Q$21,MATCH('Viability Score'!$A18,Data!$A$8:$A$21,0),MATCH('Viability Score'!$A$1,Data!$K$7:$Q$7,0))</f>
        <v>4</v>
      </c>
      <c r="E18">
        <f>INDEX(Data!$T$8:$Z$21,MATCH('Viability Score'!$A18,Data!$A$8:$A$21,0),MATCH('Viability Score'!$A$1,Data!$T$7:$Z$7,0))</f>
        <v>5</v>
      </c>
      <c r="F18">
        <f>INDEX(Data!$AC$8:$AI$21,MATCH('Viability Score'!$A18,Data!$A$8:$A$21,0),MATCH('Viability Score'!$A$1,Data!$AC$7:$AI$7,0))</f>
        <v>5</v>
      </c>
      <c r="G18">
        <f>INDEX(Data!$AL$8:$AR$21,MATCH('Viability Score'!$A18,Data!$A$8:$A$21,0),MATCH('Viability Score'!$A$1,Data!$AL$7:$AR$7,0))</f>
        <v>5</v>
      </c>
      <c r="H18">
        <f>INDEX(Data!$AU$8:$BA$21,MATCH('Viability Score'!$A18,Data!$A$8:$A$21,0),MATCH('Viability Score'!$A$1,Data!$AU$7:$BA$7,0))</f>
        <v>5</v>
      </c>
    </row>
    <row r="19" spans="1:8">
      <c r="A19" t="s">
        <v>14</v>
      </c>
      <c r="B19">
        <v>3</v>
      </c>
      <c r="C19">
        <f>INDEX(Data!$B$8:$H$21,MATCH('Viability Score'!$A19,Data!$A$8:$A$21,0),MATCH('Viability Score'!$A$1,Data!$B$7:$H$7,0))</f>
        <v>3</v>
      </c>
      <c r="D19">
        <f>INDEX(Data!$K$8:$Q$21,MATCH('Viability Score'!$A19,Data!$A$8:$A$21,0),MATCH('Viability Score'!$A$1,Data!$K$7:$Q$7,0))</f>
        <v>3</v>
      </c>
      <c r="E19">
        <f>INDEX(Data!$T$8:$Z$21,MATCH('Viability Score'!$A19,Data!$A$8:$A$21,0),MATCH('Viability Score'!$A$1,Data!$T$7:$Z$7,0))</f>
        <v>2</v>
      </c>
      <c r="F19">
        <f>INDEX(Data!$AC$8:$AI$21,MATCH('Viability Score'!$A19,Data!$A$8:$A$21,0),MATCH('Viability Score'!$A$1,Data!$AC$7:$AI$7,0))</f>
        <v>3</v>
      </c>
      <c r="G19">
        <f>INDEX(Data!$AL$8:$AR$21,MATCH('Viability Score'!$A19,Data!$A$8:$A$21,0),MATCH('Viability Score'!$A$1,Data!$AL$7:$AR$7,0))</f>
        <v>4</v>
      </c>
      <c r="H19">
        <f>INDEX(Data!$AU$8:$BA$21,MATCH('Viability Score'!$A19,Data!$A$8:$A$21,0),MATCH('Viability Score'!$A$1,Data!$AU$7:$BA$7,0))</f>
        <v>5</v>
      </c>
    </row>
  </sheetData>
  <pageMargins left="0.7" right="0.7" top="0.75" bottom="0.75" header="0.3" footer="0.3"/>
  <pageSetup scale="41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77" workbookViewId="0">
      <selection activeCell="A49" sqref="A49:L107"/>
    </sheetView>
  </sheetViews>
  <sheetFormatPr defaultColWidth="8.75" defaultRowHeight="15.75"/>
  <cols>
    <col min="1" max="1" width="16.75" bestFit="1" customWidth="1"/>
    <col min="2" max="2" width="11.75" customWidth="1"/>
  </cols>
  <sheetData>
    <row r="1" spans="1:8">
      <c r="A1" t="s">
        <v>32</v>
      </c>
    </row>
    <row r="2" spans="1:8" hidden="1">
      <c r="A2" t="str">
        <f>CONCATENATE(A1, " - selective admission")</f>
        <v>Net income ratio - selective admission</v>
      </c>
    </row>
    <row r="3" spans="1:8" hidden="1">
      <c r="A3" t="str">
        <f>CONCATENATE(A1, " - open admission")</f>
        <v>Net income ratio - open admission</v>
      </c>
    </row>
    <row r="5" spans="1:8">
      <c r="B5" t="s">
        <v>37</v>
      </c>
      <c r="C5" t="s">
        <v>21</v>
      </c>
      <c r="D5" t="s">
        <v>22</v>
      </c>
      <c r="E5" t="s">
        <v>25</v>
      </c>
      <c r="F5" t="s">
        <v>27</v>
      </c>
      <c r="G5" t="s">
        <v>28</v>
      </c>
      <c r="H5" t="s">
        <v>29</v>
      </c>
    </row>
    <row r="6" spans="1:8">
      <c r="A6" t="s">
        <v>1</v>
      </c>
      <c r="B6">
        <v>5.1999999999999998E-2</v>
      </c>
      <c r="C6">
        <f>INDEX(Data!$B$8:$H$21,MATCH('Net Income Ratio'!$A6,Data!$A$8:$A$21,0),MATCH('Net Income Ratio'!$A$1,Data!$B$7:$H$7,0))</f>
        <v>3.2000000000000001E-2</v>
      </c>
      <c r="D6">
        <f>INDEX(Data!$K$8:$Q$21,MATCH('Net Income Ratio'!$A6,Data!$A$8:$A$21,0),MATCH('Net Income Ratio'!$A$1,Data!$K$7:$Q$7,0))</f>
        <v>4.4999999999999998E-2</v>
      </c>
      <c r="E6">
        <f>INDEX(Data!$T$8:$Z$21,MATCH('Net Income Ratio'!$A6,Data!$A$8:$A$21,0),MATCH('Net Income Ratio'!$A$1,Data!$T$7:$Z$7,0))</f>
        <v>0.17</v>
      </c>
      <c r="F6">
        <f>INDEX(Data!$AC$8:$AI$21,MATCH('Net Income Ratio'!$A6,Data!$A$8:$A$21,0),MATCH('Net Income Ratio'!$A$1,Data!$AC$7:$AI$7,0))</f>
        <v>5.8999999999999997E-2</v>
      </c>
      <c r="G6">
        <f>INDEX(Data!$AL$8:$AR$21,MATCH('Net Income Ratio'!$A6,Data!$A$8:$A$21,0),MATCH('Net Income Ratio'!$A$1,Data!$AL$7:$AR$7,0))</f>
        <v>-7.1999999999999995E-2</v>
      </c>
      <c r="H6">
        <f>INDEX(Data!$AU$8:$BA$21,MATCH('Net Income Ratio'!$A6,Data!$A$8:$A$21,0),MATCH('Net Income Ratio'!$A$1,Data!$AU$7:$BA$7,0))</f>
        <v>-1.6E-2</v>
      </c>
    </row>
    <row r="7" spans="1:8">
      <c r="A7" t="s">
        <v>2</v>
      </c>
      <c r="B7">
        <v>-2E-3</v>
      </c>
      <c r="C7">
        <f>INDEX(Data!$B$8:$H$21,MATCH('Net Income Ratio'!$A7,Data!$A$8:$A$21,0),MATCH('Net Income Ratio'!$A$1,Data!$B$7:$H$7,0))</f>
        <v>-0.122</v>
      </c>
      <c r="D7">
        <f>INDEX(Data!$K$8:$Q$21,MATCH('Net Income Ratio'!$A7,Data!$A$8:$A$21,0),MATCH('Net Income Ratio'!$A$1,Data!$K$7:$Q$7,0))</f>
        <v>1.6E-2</v>
      </c>
      <c r="E7">
        <f>INDEX(Data!$T$8:$Z$21,MATCH('Net Income Ratio'!$A7,Data!$A$8:$A$21,0),MATCH('Net Income Ratio'!$A$1,Data!$T$7:$Z$7,0))</f>
        <v>7.8E-2</v>
      </c>
      <c r="F7">
        <f>INDEX(Data!$AC$8:$AI$21,MATCH('Net Income Ratio'!$A7,Data!$A$8:$A$21,0),MATCH('Net Income Ratio'!$A$1,Data!$AC$7:$AI$7,0))</f>
        <v>1.2999999999999999E-2</v>
      </c>
      <c r="G7">
        <f>INDEX(Data!$AL$8:$AR$21,MATCH('Net Income Ratio'!$A7,Data!$A$8:$A$21,0),MATCH('Net Income Ratio'!$A$1,Data!$AL$7:$AR$7,0))</f>
        <v>0.161</v>
      </c>
      <c r="H7">
        <f>INDEX(Data!$AU$8:$BA$21,MATCH('Net Income Ratio'!$A7,Data!$A$8:$A$21,0),MATCH('Net Income Ratio'!$A$1,Data!$AU$7:$BA$7,0))</f>
        <v>-1.7999999999999999E-2</v>
      </c>
    </row>
    <row r="8" spans="1:8">
      <c r="A8" t="s">
        <v>3</v>
      </c>
      <c r="B8">
        <v>7.4999999999999997E-2</v>
      </c>
      <c r="C8">
        <f>INDEX(Data!$B$8:$H$21,MATCH('Net Income Ratio'!$A8,Data!$A$8:$A$21,0),MATCH('Net Income Ratio'!$A$1,Data!$B$7:$H$7,0))</f>
        <v>3.4000000000000002E-2</v>
      </c>
      <c r="D8">
        <f>INDEX(Data!$K$8:$Q$21,MATCH('Net Income Ratio'!$A8,Data!$A$8:$A$21,0),MATCH('Net Income Ratio'!$A$1,Data!$K$7:$Q$7,0))</f>
        <v>3.7999999999999999E-2</v>
      </c>
      <c r="E8">
        <f>INDEX(Data!$T$8:$Z$21,MATCH('Net Income Ratio'!$A8,Data!$A$8:$A$21,0),MATCH('Net Income Ratio'!$A$1,Data!$T$7:$Z$7,0))</f>
        <v>3.1E-2</v>
      </c>
      <c r="F8">
        <f>INDEX(Data!$AC$8:$AI$21,MATCH('Net Income Ratio'!$A8,Data!$A$8:$A$21,0),MATCH('Net Income Ratio'!$A$1,Data!$AC$7:$AI$7,0))</f>
        <v>0.08</v>
      </c>
      <c r="G8">
        <f>INDEX(Data!$AL$8:$AR$21,MATCH('Net Income Ratio'!$A8,Data!$A$8:$A$21,0),MATCH('Net Income Ratio'!$A$1,Data!$AL$7:$AR$7,0))</f>
        <v>-3.1E-2</v>
      </c>
      <c r="H8">
        <f>INDEX(Data!$AU$8:$BA$21,MATCH('Net Income Ratio'!$A8,Data!$A$8:$A$21,0),MATCH('Net Income Ratio'!$A$1,Data!$AU$7:$BA$7,0))</f>
        <v>-3.0000000000000001E-3</v>
      </c>
    </row>
    <row r="9" spans="1:8">
      <c r="A9" t="s">
        <v>4</v>
      </c>
      <c r="B9">
        <v>0.104</v>
      </c>
      <c r="C9">
        <f>INDEX(Data!$B$8:$H$21,MATCH('Net Income Ratio'!$A9,Data!$A$8:$A$21,0),MATCH('Net Income Ratio'!$A$1,Data!$B$7:$H$7,0))</f>
        <v>5.0999999999999997E-2</v>
      </c>
      <c r="D9">
        <f>INDEX(Data!$K$8:$Q$21,MATCH('Net Income Ratio'!$A9,Data!$A$8:$A$21,0),MATCH('Net Income Ratio'!$A$1,Data!$K$7:$Q$7,0))</f>
        <v>1.2E-2</v>
      </c>
      <c r="E9">
        <f>INDEX(Data!$T$8:$Z$21,MATCH('Net Income Ratio'!$A9,Data!$A$8:$A$21,0),MATCH('Net Income Ratio'!$A$1,Data!$T$7:$Z$7,0))</f>
        <v>0.13300000000000001</v>
      </c>
      <c r="F9">
        <f>INDEX(Data!$AC$8:$AI$21,MATCH('Net Income Ratio'!$A9,Data!$A$8:$A$21,0),MATCH('Net Income Ratio'!$A$1,Data!$AC$7:$AI$7,0))</f>
        <v>6.3E-2</v>
      </c>
      <c r="G9">
        <f>INDEX(Data!$AL$8:$AR$21,MATCH('Net Income Ratio'!$A9,Data!$A$8:$A$21,0),MATCH('Net Income Ratio'!$A$1,Data!$AL$7:$AR$7,0))</f>
        <v>-0.126</v>
      </c>
      <c r="H9">
        <f>INDEX(Data!$AU$8:$BA$21,MATCH('Net Income Ratio'!$A9,Data!$A$8:$A$21,0),MATCH('Net Income Ratio'!$A$1,Data!$AU$7:$BA$7,0))</f>
        <v>-3.0000000000000001E-3</v>
      </c>
    </row>
    <row r="10" spans="1:8">
      <c r="A10" t="s">
        <v>5</v>
      </c>
      <c r="B10">
        <v>0.20399999999999999</v>
      </c>
      <c r="C10">
        <f>INDEX(Data!$B$8:$H$21,MATCH('Net Income Ratio'!$A10,Data!$A$8:$A$21,0),MATCH('Net Income Ratio'!$A$1,Data!$B$7:$H$7,0))</f>
        <v>0.14299999999999999</v>
      </c>
      <c r="D10">
        <f>INDEX(Data!$K$8:$Q$21,MATCH('Net Income Ratio'!$A10,Data!$A$8:$A$21,0),MATCH('Net Income Ratio'!$A$1,Data!$K$7:$Q$7,0))</f>
        <v>7.0000000000000007E-2</v>
      </c>
      <c r="E10">
        <f>INDEX(Data!$T$8:$Z$21,MATCH('Net Income Ratio'!$A10,Data!$A$8:$A$21,0),MATCH('Net Income Ratio'!$A$1,Data!$T$7:$Z$7,0))</f>
        <v>0.14399999999999999</v>
      </c>
      <c r="F10">
        <f>INDEX(Data!$AC$8:$AI$21,MATCH('Net Income Ratio'!$A10,Data!$A$8:$A$21,0),MATCH('Net Income Ratio'!$A$1,Data!$AC$7:$AI$7,0))</f>
        <v>0.11799999999999999</v>
      </c>
      <c r="G10">
        <f>INDEX(Data!$AL$8:$AR$21,MATCH('Net Income Ratio'!$A10,Data!$A$8:$A$21,0),MATCH('Net Income Ratio'!$A$1,Data!$AL$7:$AR$7,0))</f>
        <v>-9.8000000000000004E-2</v>
      </c>
      <c r="H10">
        <f>INDEX(Data!$AU$8:$BA$21,MATCH('Net Income Ratio'!$A10,Data!$A$8:$A$21,0),MATCH('Net Income Ratio'!$A$1,Data!$AU$7:$BA$7,0))</f>
        <v>-1.0999999999999999E-2</v>
      </c>
    </row>
    <row r="11" spans="1:8">
      <c r="A11" t="s">
        <v>6</v>
      </c>
      <c r="B11">
        <v>9.4E-2</v>
      </c>
      <c r="C11">
        <f>INDEX(Data!$B$8:$H$21,MATCH('Net Income Ratio'!$A11,Data!$A$8:$A$21,0),MATCH('Net Income Ratio'!$A$1,Data!$B$7:$H$7,0))</f>
        <v>0.13600000000000001</v>
      </c>
      <c r="D11">
        <f>INDEX(Data!$K$8:$Q$21,MATCH('Net Income Ratio'!$A11,Data!$A$8:$A$21,0),MATCH('Net Income Ratio'!$A$1,Data!$K$7:$Q$7,0))</f>
        <v>0.106</v>
      </c>
      <c r="E11">
        <f>INDEX(Data!$T$8:$Z$21,MATCH('Net Income Ratio'!$A11,Data!$A$8:$A$21,0),MATCH('Net Income Ratio'!$A$1,Data!$T$7:$Z$7,0))</f>
        <v>0.22600000000000001</v>
      </c>
      <c r="F11">
        <f>INDEX(Data!$AC$8:$AI$21,MATCH('Net Income Ratio'!$A11,Data!$A$8:$A$21,0),MATCH('Net Income Ratio'!$A$1,Data!$AC$7:$AI$7,0))</f>
        <v>0.17199999999999999</v>
      </c>
      <c r="G11">
        <f>INDEX(Data!$AL$8:$AR$21,MATCH('Net Income Ratio'!$A11,Data!$A$8:$A$21,0),MATCH('Net Income Ratio'!$A$1,Data!$AL$7:$AR$7,0))</f>
        <v>7.0000000000000001E-3</v>
      </c>
      <c r="H11">
        <f>INDEX(Data!$AU$8:$BA$21,MATCH('Net Income Ratio'!$A11,Data!$A$8:$A$21,0),MATCH('Net Income Ratio'!$A$1,Data!$AU$7:$BA$7,0))</f>
        <v>7.6999999999999999E-2</v>
      </c>
    </row>
    <row r="12" spans="1:8">
      <c r="A12" t="s">
        <v>7</v>
      </c>
      <c r="B12">
        <v>0.13</v>
      </c>
      <c r="C12">
        <f>INDEX(Data!$B$8:$H$21,MATCH('Net Income Ratio'!$A12,Data!$A$8:$A$21,0),MATCH('Net Income Ratio'!$A$1,Data!$B$7:$H$7,0))</f>
        <v>0.10100000000000001</v>
      </c>
      <c r="D12">
        <f>INDEX(Data!$K$8:$Q$21,MATCH('Net Income Ratio'!$A12,Data!$A$8:$A$21,0),MATCH('Net Income Ratio'!$A$1,Data!$K$7:$Q$7,0))</f>
        <v>4.9000000000000002E-2</v>
      </c>
      <c r="E12">
        <f>INDEX(Data!$T$8:$Z$21,MATCH('Net Income Ratio'!$A12,Data!$A$8:$A$21,0),MATCH('Net Income Ratio'!$A$1,Data!$T$7:$Z$7,0))</f>
        <v>0.105</v>
      </c>
      <c r="F12">
        <f>INDEX(Data!$AC$8:$AI$21,MATCH('Net Income Ratio'!$A12,Data!$A$8:$A$21,0),MATCH('Net Income Ratio'!$A$1,Data!$AC$7:$AI$7,0))</f>
        <v>8.5999999999999993E-2</v>
      </c>
      <c r="G12">
        <f>INDEX(Data!$AL$8:$AR$21,MATCH('Net Income Ratio'!$A12,Data!$A$8:$A$21,0),MATCH('Net Income Ratio'!$A$1,Data!$AL$7:$AR$7,0))</f>
        <v>-9.0999999999999998E-2</v>
      </c>
      <c r="H12">
        <f>INDEX(Data!$AU$8:$BA$21,MATCH('Net Income Ratio'!$A12,Data!$A$8:$A$21,0),MATCH('Net Income Ratio'!$A$1,Data!$AU$7:$BA$7,0))</f>
        <v>-1.0999999999999999E-2</v>
      </c>
    </row>
    <row r="13" spans="1:8">
      <c r="A13" t="s">
        <v>8</v>
      </c>
      <c r="B13">
        <v>8.6999999999999994E-2</v>
      </c>
      <c r="C13">
        <f>INDEX(Data!$B$8:$H$21,MATCH('Net Income Ratio'!$A13,Data!$A$8:$A$21,0),MATCH('Net Income Ratio'!$A$1,Data!$B$7:$H$7,0))</f>
        <v>7.2999999999999995E-2</v>
      </c>
      <c r="D13">
        <f>INDEX(Data!$K$8:$Q$21,MATCH('Net Income Ratio'!$A13,Data!$A$8:$A$21,0),MATCH('Net Income Ratio'!$A$1,Data!$K$7:$Q$7,0))</f>
        <v>0.09</v>
      </c>
      <c r="E13">
        <f>INDEX(Data!$T$8:$Z$21,MATCH('Net Income Ratio'!$A13,Data!$A$8:$A$21,0),MATCH('Net Income Ratio'!$A$1,Data!$T$7:$Z$7,0))</f>
        <v>0.152</v>
      </c>
      <c r="F13">
        <f>INDEX(Data!$AC$8:$AI$21,MATCH('Net Income Ratio'!$A13,Data!$A$8:$A$21,0),MATCH('Net Income Ratio'!$A$1,Data!$AC$7:$AI$7,0))</f>
        <v>0.10299999999999999</v>
      </c>
      <c r="G13">
        <f>INDEX(Data!$AL$8:$AR$21,MATCH('Net Income Ratio'!$A13,Data!$A$8:$A$21,0),MATCH('Net Income Ratio'!$A$1,Data!$AL$7:$AR$7,0))</f>
        <v>3.5999999999999997E-2</v>
      </c>
      <c r="H13">
        <f>INDEX(Data!$AU$8:$BA$21,MATCH('Net Income Ratio'!$A13,Data!$A$8:$A$21,0),MATCH('Net Income Ratio'!$A$1,Data!$AU$7:$BA$7,0))</f>
        <v>2.9000000000000001E-2</v>
      </c>
    </row>
    <row r="14" spans="1:8">
      <c r="A14" t="s">
        <v>9</v>
      </c>
      <c r="B14">
        <v>4.2000000000000003E-2</v>
      </c>
      <c r="C14">
        <f>INDEX(Data!$B$8:$H$21,MATCH('Net Income Ratio'!$A14,Data!$A$8:$A$21,0),MATCH('Net Income Ratio'!$A$1,Data!$B$7:$H$7,0))</f>
        <v>-1.6E-2</v>
      </c>
      <c r="D14">
        <f>INDEX(Data!$K$8:$Q$21,MATCH('Net Income Ratio'!$A14,Data!$A$8:$A$21,0),MATCH('Net Income Ratio'!$A$1,Data!$K$7:$Q$7,0))</f>
        <v>-1.4E-2</v>
      </c>
      <c r="E14">
        <f>INDEX(Data!$T$8:$Z$21,MATCH('Net Income Ratio'!$A14,Data!$A$8:$A$21,0),MATCH('Net Income Ratio'!$A$1,Data!$T$7:$Z$7,0))</f>
        <v>4.5999999999999999E-2</v>
      </c>
      <c r="F14">
        <f>INDEX(Data!$AC$8:$AI$21,MATCH('Net Income Ratio'!$A14,Data!$A$8:$A$21,0),MATCH('Net Income Ratio'!$A$1,Data!$AC$7:$AI$7,0))</f>
        <v>3.5999999999999997E-2</v>
      </c>
      <c r="G14">
        <f>INDEX(Data!$AL$8:$AR$21,MATCH('Net Income Ratio'!$A14,Data!$A$8:$A$21,0),MATCH('Net Income Ratio'!$A$1,Data!$AL$7:$AR$7,0))</f>
        <v>-1.4999999999999999E-2</v>
      </c>
      <c r="H14">
        <f>INDEX(Data!$AU$8:$BA$21,MATCH('Net Income Ratio'!$A14,Data!$A$8:$A$21,0),MATCH('Net Income Ratio'!$A$1,Data!$AU$7:$BA$7,0))</f>
        <v>-8.0000000000000002E-3</v>
      </c>
    </row>
    <row r="15" spans="1:8">
      <c r="A15" t="s">
        <v>10</v>
      </c>
      <c r="B15">
        <v>1.6E-2</v>
      </c>
      <c r="C15">
        <f>INDEX(Data!$B$8:$H$21,MATCH('Net Income Ratio'!$A15,Data!$A$8:$A$21,0),MATCH('Net Income Ratio'!$A$1,Data!$B$7:$H$7,0))</f>
        <v>-2.9000000000000001E-2</v>
      </c>
      <c r="D15">
        <f>INDEX(Data!$K$8:$Q$21,MATCH('Net Income Ratio'!$A15,Data!$A$8:$A$21,0),MATCH('Net Income Ratio'!$A$1,Data!$K$7:$Q$7,0))</f>
        <v>2.1999999999999999E-2</v>
      </c>
      <c r="E15">
        <f>INDEX(Data!$T$8:$Z$21,MATCH('Net Income Ratio'!$A15,Data!$A$8:$A$21,0),MATCH('Net Income Ratio'!$A$1,Data!$T$7:$Z$7,0))</f>
        <v>6.6000000000000003E-2</v>
      </c>
      <c r="F15">
        <f>INDEX(Data!$AC$8:$AI$21,MATCH('Net Income Ratio'!$A15,Data!$A$8:$A$21,0),MATCH('Net Income Ratio'!$A$1,Data!$AC$7:$AI$7,0))</f>
        <v>0.08</v>
      </c>
      <c r="G15">
        <f>INDEX(Data!$AL$8:$AR$21,MATCH('Net Income Ratio'!$A15,Data!$A$8:$A$21,0),MATCH('Net Income Ratio'!$A$1,Data!$AL$7:$AR$7,0))</f>
        <v>-1.7999999999999999E-2</v>
      </c>
      <c r="H15">
        <f>INDEX(Data!$AU$8:$BA$21,MATCH('Net Income Ratio'!$A15,Data!$A$8:$A$21,0),MATCH('Net Income Ratio'!$A$1,Data!$AU$7:$BA$7,0))</f>
        <v>1.6E-2</v>
      </c>
    </row>
    <row r="16" spans="1:8">
      <c r="A16" t="s">
        <v>11</v>
      </c>
      <c r="B16">
        <v>9.1999999999999998E-2</v>
      </c>
      <c r="C16">
        <f>INDEX(Data!$B$8:$H$21,MATCH('Net Income Ratio'!$A16,Data!$A$8:$A$21,0),MATCH('Net Income Ratio'!$A$1,Data!$B$7:$H$7,0))</f>
        <v>9.2999999999999999E-2</v>
      </c>
      <c r="D16">
        <f>INDEX(Data!$K$8:$Q$21,MATCH('Net Income Ratio'!$A16,Data!$A$8:$A$21,0),MATCH('Net Income Ratio'!$A$1,Data!$K$7:$Q$7,0))</f>
        <v>0.02</v>
      </c>
      <c r="E16">
        <f>INDEX(Data!$T$8:$Z$21,MATCH('Net Income Ratio'!$A16,Data!$A$8:$A$21,0),MATCH('Net Income Ratio'!$A$1,Data!$T$7:$Z$7,0))</f>
        <v>0.2</v>
      </c>
      <c r="F16">
        <f>INDEX(Data!$AC$8:$AI$21,MATCH('Net Income Ratio'!$A16,Data!$A$8:$A$21,0),MATCH('Net Income Ratio'!$A$1,Data!$AC$7:$AI$7,0))</f>
        <v>5.6000000000000001E-2</v>
      </c>
      <c r="G16">
        <f>INDEX(Data!$AL$8:$AR$21,MATCH('Net Income Ratio'!$A16,Data!$A$8:$A$21,0),MATCH('Net Income Ratio'!$A$1,Data!$AL$7:$AR$7,0))</f>
        <v>-0.435</v>
      </c>
      <c r="H16">
        <f>INDEX(Data!$AU$8:$BA$21,MATCH('Net Income Ratio'!$A16,Data!$A$8:$A$21,0),MATCH('Net Income Ratio'!$A$1,Data!$AU$7:$BA$7,0))</f>
        <v>-4.9000000000000002E-2</v>
      </c>
    </row>
    <row r="17" spans="1:8">
      <c r="A17" t="s">
        <v>12</v>
      </c>
      <c r="B17">
        <v>2.7E-2</v>
      </c>
      <c r="C17">
        <f>INDEX(Data!$B$8:$H$21,MATCH('Net Income Ratio'!$A17,Data!$A$8:$A$21,0),MATCH('Net Income Ratio'!$A$1,Data!$B$7:$H$7,0))</f>
        <v>0.01</v>
      </c>
      <c r="D17">
        <f>INDEX(Data!$K$8:$Q$21,MATCH('Net Income Ratio'!$A17,Data!$A$8:$A$21,0),MATCH('Net Income Ratio'!$A$1,Data!$K$7:$Q$7,0))</f>
        <v>6.0000000000000001E-3</v>
      </c>
      <c r="E17">
        <f>INDEX(Data!$T$8:$Z$21,MATCH('Net Income Ratio'!$A17,Data!$A$8:$A$21,0),MATCH('Net Income Ratio'!$A$1,Data!$T$7:$Z$7,0))</f>
        <v>7.9000000000000001E-2</v>
      </c>
      <c r="F17">
        <f>INDEX(Data!$AC$8:$AI$21,MATCH('Net Income Ratio'!$A17,Data!$A$8:$A$21,0),MATCH('Net Income Ratio'!$A$1,Data!$AC$7:$AI$7,0))</f>
        <v>5.2999999999999999E-2</v>
      </c>
      <c r="G17">
        <f>INDEX(Data!$AL$8:$AR$21,MATCH('Net Income Ratio'!$A17,Data!$A$8:$A$21,0),MATCH('Net Income Ratio'!$A$1,Data!$AL$7:$AR$7,0))</f>
        <v>-3.7999999999999999E-2</v>
      </c>
      <c r="H17">
        <f>INDEX(Data!$AU$8:$BA$21,MATCH('Net Income Ratio'!$A17,Data!$A$8:$A$21,0),MATCH('Net Income Ratio'!$A$1,Data!$AU$7:$BA$7,0))</f>
        <v>6.0000000000000001E-3</v>
      </c>
    </row>
    <row r="18" spans="1:8">
      <c r="A18" t="s">
        <v>13</v>
      </c>
      <c r="B18">
        <v>-8.0000000000000002E-3</v>
      </c>
      <c r="C18">
        <f>INDEX(Data!$B$8:$H$21,MATCH('Net Income Ratio'!$A18,Data!$A$8:$A$21,0),MATCH('Net Income Ratio'!$A$1,Data!$B$7:$H$7,0))</f>
        <v>-2.1000000000000001E-2</v>
      </c>
      <c r="D18">
        <f>INDEX(Data!$K$8:$Q$21,MATCH('Net Income Ratio'!$A18,Data!$A$8:$A$21,0),MATCH('Net Income Ratio'!$A$1,Data!$K$7:$Q$7,0))</f>
        <v>-2.3E-2</v>
      </c>
      <c r="E18">
        <f>INDEX(Data!$T$8:$Z$21,MATCH('Net Income Ratio'!$A18,Data!$A$8:$A$21,0),MATCH('Net Income Ratio'!$A$1,Data!$T$7:$Z$7,0))</f>
        <v>9.1999999999999998E-2</v>
      </c>
      <c r="F18">
        <f>INDEX(Data!$AC$8:$AI$21,MATCH('Net Income Ratio'!$A18,Data!$A$8:$A$21,0),MATCH('Net Income Ratio'!$A$1,Data!$AC$7:$AI$7,0))</f>
        <v>2.9000000000000001E-2</v>
      </c>
      <c r="G18">
        <f>INDEX(Data!$AL$8:$AR$21,MATCH('Net Income Ratio'!$A18,Data!$A$8:$A$21,0),MATCH('Net Income Ratio'!$A$1,Data!$AL$7:$AR$7,0))</f>
        <v>-8.9999999999999993E-3</v>
      </c>
      <c r="H18">
        <f>INDEX(Data!$AU$8:$BA$21,MATCH('Net Income Ratio'!$A18,Data!$A$8:$A$21,0),MATCH('Net Income Ratio'!$A$1,Data!$AU$7:$BA$7,0))</f>
        <v>0.01</v>
      </c>
    </row>
    <row r="19" spans="1:8">
      <c r="A19" t="s">
        <v>14</v>
      </c>
      <c r="B19">
        <v>1.2999999999999999E-2</v>
      </c>
      <c r="C19">
        <f>INDEX(Data!$B$8:$H$21,MATCH('Net Income Ratio'!$A19,Data!$A$8:$A$21,0),MATCH('Net Income Ratio'!$A$1,Data!$B$7:$H$7,0))</f>
        <v>3.0000000000000001E-3</v>
      </c>
      <c r="D19">
        <f>INDEX(Data!$K$8:$Q$21,MATCH('Net Income Ratio'!$A19,Data!$A$8:$A$21,0),MATCH('Net Income Ratio'!$A$1,Data!$K$7:$Q$7,0))</f>
        <v>-8.0000000000000002E-3</v>
      </c>
      <c r="E19" t="str">
        <f>INDEX(Data!$T$8:$Z$21,MATCH('Net Income Ratio'!$A19,Data!$A$8:$A$21,0),MATCH('Net Income Ratio'!$A$1,Data!$T$7:$Z$7,0))</f>
        <v xml:space="preserve">‐4.5% </v>
      </c>
      <c r="F19">
        <f>INDEX(Data!$AC$8:$AI$21,MATCH('Net Income Ratio'!$A19,Data!$A$8:$A$21,0),MATCH('Net Income Ratio'!$A$1,Data!$AC$7:$AI$7,0))</f>
        <v>4.7E-2</v>
      </c>
      <c r="G19">
        <f>INDEX(Data!$AL$8:$AR$21,MATCH('Net Income Ratio'!$A19,Data!$A$8:$A$21,0),MATCH('Net Income Ratio'!$A$1,Data!$AL$7:$AR$7,0))</f>
        <v>2.1000000000000001E-2</v>
      </c>
      <c r="H19">
        <f>INDEX(Data!$AU$8:$BA$21,MATCH('Net Income Ratio'!$A19,Data!$A$8:$A$21,0),MATCH('Net Income Ratio'!$A$1,Data!$AU$7:$BA$7,0))</f>
        <v>2.7E-2</v>
      </c>
    </row>
  </sheetData>
  <pageMargins left="0.25" right="0.25" top="0.75" bottom="0.75" header="0.3" footer="0.3"/>
  <pageSetup scale="41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20" sqref="B20"/>
    </sheetView>
  </sheetViews>
  <sheetFormatPr defaultColWidth="8.75" defaultRowHeight="15.75"/>
  <cols>
    <col min="1" max="1" width="16.75" bestFit="1" customWidth="1"/>
    <col min="2" max="2" width="10.75" customWidth="1"/>
  </cols>
  <sheetData>
    <row r="1" spans="1:8">
      <c r="A1" t="s">
        <v>33</v>
      </c>
    </row>
    <row r="2" spans="1:8" hidden="1">
      <c r="A2" t="str">
        <f>CONCATENATE(A1, " - selective admission")</f>
        <v>Net income score - selective admission</v>
      </c>
    </row>
    <row r="3" spans="1:8" hidden="1">
      <c r="A3" t="str">
        <f>CONCATENATE(A1, " - open admission")</f>
        <v>Net income score - open admission</v>
      </c>
    </row>
    <row r="5" spans="1:8">
      <c r="B5" t="s">
        <v>37</v>
      </c>
      <c r="C5" t="s">
        <v>21</v>
      </c>
      <c r="D5" t="s">
        <v>22</v>
      </c>
      <c r="E5" t="s">
        <v>25</v>
      </c>
      <c r="F5" t="s">
        <v>27</v>
      </c>
      <c r="G5" t="s">
        <v>28</v>
      </c>
      <c r="H5" t="s">
        <v>29</v>
      </c>
    </row>
    <row r="6" spans="1:8">
      <c r="A6" t="s">
        <v>1</v>
      </c>
      <c r="B6">
        <v>5</v>
      </c>
      <c r="C6">
        <f>INDEX(Data!$B$8:$H$21,MATCH('Net Income Score'!$A6,Data!$A$8:$A$21,0),MATCH('Net Income Score'!$A$1,Data!$B$7:$H$7,0))</f>
        <v>4</v>
      </c>
      <c r="D6">
        <f>INDEX(Data!$K$8:$Q$21,MATCH('Net Income Score'!$A6,Data!$A$8:$A$21,0),MATCH('Net Income Score'!$A$1,Data!$K$7:$Q$7,0))</f>
        <v>4</v>
      </c>
      <c r="E6">
        <f>INDEX(Data!$T$8:$Z$21,MATCH('Net Income Score'!$A6,Data!$A$8:$A$21,0),MATCH('Net Income Score'!$A$1,Data!$T$7:$Z$7,0))</f>
        <v>5</v>
      </c>
      <c r="F6">
        <f>INDEX(Data!$AC$8:$AI$21,MATCH('Net Income Score'!$A6,Data!$A$8:$A$21,0),MATCH('Net Income Score'!$A$1,Data!$AC$7:$AI$7,0))</f>
        <v>5</v>
      </c>
      <c r="G6">
        <f>INDEX(Data!$AL$8:$AR$21,MATCH('Net Income Score'!$A6,Data!$A$8:$A$21,0),MATCH('Net Income Score'!$A$1,Data!$AL$7:$AR$7,0))</f>
        <v>0</v>
      </c>
      <c r="H6">
        <f>INDEX(Data!$AU$8:$BA$21,MATCH('Net Income Score'!$A6,Data!$A$8:$A$21,0),MATCH('Net Income Score'!$A$1,Data!$AU$7:$BA$7,0))</f>
        <v>1</v>
      </c>
    </row>
    <row r="7" spans="1:8">
      <c r="A7" t="s">
        <v>2</v>
      </c>
      <c r="B7">
        <v>1</v>
      </c>
      <c r="C7">
        <f>INDEX(Data!$B$8:$H$21,MATCH('Net Income Score'!$A7,Data!$A$8:$A$21,0),MATCH('Net Income Score'!$A$1,Data!$B$7:$H$7,0))</f>
        <v>0</v>
      </c>
      <c r="D7">
        <f>INDEX(Data!$K$8:$Q$21,MATCH('Net Income Score'!$A7,Data!$A$8:$A$21,0),MATCH('Net Income Score'!$A$1,Data!$K$7:$Q$7,0))</f>
        <v>3</v>
      </c>
      <c r="E7">
        <f>INDEX(Data!$T$8:$Z$21,MATCH('Net Income Score'!$A7,Data!$A$8:$A$21,0),MATCH('Net Income Score'!$A$1,Data!$T$7:$Z$7,0))</f>
        <v>5</v>
      </c>
      <c r="F7">
        <f>INDEX(Data!$AC$8:$AI$21,MATCH('Net Income Score'!$A7,Data!$A$8:$A$21,0),MATCH('Net Income Score'!$A$1,Data!$AC$7:$AI$7,0))</f>
        <v>3</v>
      </c>
      <c r="G7">
        <f>INDEX(Data!$AL$8:$AR$21,MATCH('Net Income Score'!$A7,Data!$A$8:$A$21,0),MATCH('Net Income Score'!$A$1,Data!$AL$7:$AR$7,0))</f>
        <v>5</v>
      </c>
      <c r="H7">
        <f>INDEX(Data!$AU$8:$BA$21,MATCH('Net Income Score'!$A7,Data!$A$8:$A$21,0),MATCH('Net Income Score'!$A$1,Data!$AU$7:$BA$7,0))</f>
        <v>1</v>
      </c>
    </row>
    <row r="8" spans="1:8">
      <c r="A8" t="s">
        <v>3</v>
      </c>
      <c r="B8">
        <v>5</v>
      </c>
      <c r="C8">
        <f>INDEX(Data!$B$8:$H$21,MATCH('Net Income Score'!$A8,Data!$A$8:$A$21,0),MATCH('Net Income Score'!$A$1,Data!$B$7:$H$7,0))</f>
        <v>4</v>
      </c>
      <c r="D8">
        <f>INDEX(Data!$K$8:$Q$21,MATCH('Net Income Score'!$A8,Data!$A$8:$A$21,0),MATCH('Net Income Score'!$A$1,Data!$K$7:$Q$7,0))</f>
        <v>4</v>
      </c>
      <c r="E8">
        <f>INDEX(Data!$T$8:$Z$21,MATCH('Net Income Score'!$A8,Data!$A$8:$A$21,0),MATCH('Net Income Score'!$A$1,Data!$T$7:$Z$7,0))</f>
        <v>4</v>
      </c>
      <c r="F8">
        <f>INDEX(Data!$AC$8:$AI$21,MATCH('Net Income Score'!$A8,Data!$A$8:$A$21,0),MATCH('Net Income Score'!$A$1,Data!$AC$7:$AI$7,0))</f>
        <v>5</v>
      </c>
      <c r="G8">
        <f>INDEX(Data!$AL$8:$AR$21,MATCH('Net Income Score'!$A8,Data!$A$8:$A$21,0),MATCH('Net Income Score'!$A$1,Data!$AL$7:$AR$7,0))</f>
        <v>1</v>
      </c>
      <c r="H8">
        <f>INDEX(Data!$AU$8:$BA$21,MATCH('Net Income Score'!$A8,Data!$A$8:$A$21,0),MATCH('Net Income Score'!$A$1,Data!$AU$7:$BA$7,0))</f>
        <v>1</v>
      </c>
    </row>
    <row r="9" spans="1:8">
      <c r="A9" t="s">
        <v>4</v>
      </c>
      <c r="B9">
        <v>5</v>
      </c>
      <c r="C9">
        <f>INDEX(Data!$B$8:$H$21,MATCH('Net Income Score'!$A9,Data!$A$8:$A$21,0),MATCH('Net Income Score'!$A$1,Data!$B$7:$H$7,0))</f>
        <v>5</v>
      </c>
      <c r="D9">
        <f>INDEX(Data!$K$8:$Q$21,MATCH('Net Income Score'!$A9,Data!$A$8:$A$21,0),MATCH('Net Income Score'!$A$1,Data!$K$7:$Q$7,0))</f>
        <v>3</v>
      </c>
      <c r="E9">
        <f>INDEX(Data!$T$8:$Z$21,MATCH('Net Income Score'!$A9,Data!$A$8:$A$21,0),MATCH('Net Income Score'!$A$1,Data!$T$7:$Z$7,0))</f>
        <v>5</v>
      </c>
      <c r="F9">
        <f>INDEX(Data!$AC$8:$AI$21,MATCH('Net Income Score'!$A9,Data!$A$8:$A$21,0),MATCH('Net Income Score'!$A$1,Data!$AC$7:$AI$7,0))</f>
        <v>5</v>
      </c>
      <c r="G9">
        <f>INDEX(Data!$AL$8:$AR$21,MATCH('Net Income Score'!$A9,Data!$A$8:$A$21,0),MATCH('Net Income Score'!$A$1,Data!$AL$7:$AR$7,0))</f>
        <v>0</v>
      </c>
      <c r="H9">
        <f>INDEX(Data!$AU$8:$BA$21,MATCH('Net Income Score'!$A9,Data!$A$8:$A$21,0),MATCH('Net Income Score'!$A$1,Data!$AU$7:$BA$7,0))</f>
        <v>1</v>
      </c>
    </row>
    <row r="10" spans="1:8">
      <c r="A10" t="s">
        <v>5</v>
      </c>
      <c r="B10">
        <v>5</v>
      </c>
      <c r="C10">
        <f>INDEX(Data!$B$8:$H$21,MATCH('Net Income Score'!$A10,Data!$A$8:$A$21,0),MATCH('Net Income Score'!$A$1,Data!$B$7:$H$7,0))</f>
        <v>5</v>
      </c>
      <c r="D10">
        <f>INDEX(Data!$K$8:$Q$21,MATCH('Net Income Score'!$A10,Data!$A$8:$A$21,0),MATCH('Net Income Score'!$A$1,Data!$K$7:$Q$7,0))</f>
        <v>5</v>
      </c>
      <c r="E10">
        <f>INDEX(Data!$T$8:$Z$21,MATCH('Net Income Score'!$A10,Data!$A$8:$A$21,0),MATCH('Net Income Score'!$A$1,Data!$T$7:$Z$7,0))</f>
        <v>5</v>
      </c>
      <c r="F10">
        <f>INDEX(Data!$AC$8:$AI$21,MATCH('Net Income Score'!$A10,Data!$A$8:$A$21,0),MATCH('Net Income Score'!$A$1,Data!$AC$7:$AI$7,0))</f>
        <v>5</v>
      </c>
      <c r="G10">
        <f>INDEX(Data!$AL$8:$AR$21,MATCH('Net Income Score'!$A10,Data!$A$8:$A$21,0),MATCH('Net Income Score'!$A$1,Data!$AL$7:$AR$7,0))</f>
        <v>0</v>
      </c>
      <c r="H10">
        <f>INDEX(Data!$AU$8:$BA$21,MATCH('Net Income Score'!$A10,Data!$A$8:$A$21,0),MATCH('Net Income Score'!$A$1,Data!$AU$7:$BA$7,0))</f>
        <v>1</v>
      </c>
    </row>
    <row r="11" spans="1:8">
      <c r="A11" t="s">
        <v>6</v>
      </c>
      <c r="B11">
        <v>5</v>
      </c>
      <c r="C11">
        <f>INDEX(Data!$B$8:$H$21,MATCH('Net Income Score'!$A11,Data!$A$8:$A$21,0),MATCH('Net Income Score'!$A$1,Data!$B$7:$H$7,0))</f>
        <v>5</v>
      </c>
      <c r="D11">
        <f>INDEX(Data!$K$8:$Q$21,MATCH('Net Income Score'!$A11,Data!$A$8:$A$21,0),MATCH('Net Income Score'!$A$1,Data!$K$7:$Q$7,0))</f>
        <v>5</v>
      </c>
      <c r="E11">
        <f>INDEX(Data!$T$8:$Z$21,MATCH('Net Income Score'!$A11,Data!$A$8:$A$21,0),MATCH('Net Income Score'!$A$1,Data!$T$7:$Z$7,0))</f>
        <v>5</v>
      </c>
      <c r="F11">
        <f>INDEX(Data!$AC$8:$AI$21,MATCH('Net Income Score'!$A11,Data!$A$8:$A$21,0),MATCH('Net Income Score'!$A$1,Data!$AC$7:$AI$7,0))</f>
        <v>5</v>
      </c>
      <c r="G11">
        <f>INDEX(Data!$AL$8:$AR$21,MATCH('Net Income Score'!$A11,Data!$A$8:$A$21,0),MATCH('Net Income Score'!$A$1,Data!$AL$7:$AR$7,0))</f>
        <v>2</v>
      </c>
      <c r="H11">
        <f>INDEX(Data!$AU$8:$BA$21,MATCH('Net Income Score'!$A11,Data!$A$8:$A$21,0),MATCH('Net Income Score'!$A$1,Data!$AU$7:$BA$7,0))</f>
        <v>5</v>
      </c>
    </row>
    <row r="12" spans="1:8">
      <c r="A12" t="s">
        <v>7</v>
      </c>
      <c r="B12">
        <v>5</v>
      </c>
      <c r="C12">
        <f>INDEX(Data!$B$8:$H$21,MATCH('Net Income Score'!$A12,Data!$A$8:$A$21,0),MATCH('Net Income Score'!$A$1,Data!$B$7:$H$7,0))</f>
        <v>5</v>
      </c>
      <c r="D12">
        <f>INDEX(Data!$K$8:$Q$21,MATCH('Net Income Score'!$A12,Data!$A$8:$A$21,0),MATCH('Net Income Score'!$A$1,Data!$K$7:$Q$7,0))</f>
        <v>4</v>
      </c>
      <c r="E12">
        <f>INDEX(Data!$T$8:$Z$21,MATCH('Net Income Score'!$A12,Data!$A$8:$A$21,0),MATCH('Net Income Score'!$A$1,Data!$T$7:$Z$7,0))</f>
        <v>5</v>
      </c>
      <c r="F12">
        <f>INDEX(Data!$AC$8:$AI$21,MATCH('Net Income Score'!$A12,Data!$A$8:$A$21,0),MATCH('Net Income Score'!$A$1,Data!$AC$7:$AI$7,0))</f>
        <v>5</v>
      </c>
      <c r="G12">
        <f>INDEX(Data!$AL$8:$AR$21,MATCH('Net Income Score'!$A12,Data!$A$8:$A$21,0),MATCH('Net Income Score'!$A$1,Data!$AL$7:$AR$7,0))</f>
        <v>0</v>
      </c>
      <c r="H12">
        <f>INDEX(Data!$AU$8:$BA$21,MATCH('Net Income Score'!$A12,Data!$A$8:$A$21,0),MATCH('Net Income Score'!$A$1,Data!$AU$7:$BA$7,0))</f>
        <v>1</v>
      </c>
    </row>
    <row r="13" spans="1:8">
      <c r="A13" t="s">
        <v>8</v>
      </c>
      <c r="B13">
        <v>5</v>
      </c>
      <c r="C13">
        <f>INDEX(Data!$B$8:$H$21,MATCH('Net Income Score'!$A13,Data!$A$8:$A$21,0),MATCH('Net Income Score'!$A$1,Data!$B$7:$H$7,0))</f>
        <v>5</v>
      </c>
      <c r="D13">
        <f>INDEX(Data!$K$8:$Q$21,MATCH('Net Income Score'!$A13,Data!$A$8:$A$21,0),MATCH('Net Income Score'!$A$1,Data!$K$7:$Q$7,0))</f>
        <v>5</v>
      </c>
      <c r="E13">
        <f>INDEX(Data!$T$8:$Z$21,MATCH('Net Income Score'!$A13,Data!$A$8:$A$21,0),MATCH('Net Income Score'!$A$1,Data!$T$7:$Z$7,0))</f>
        <v>5</v>
      </c>
      <c r="F13">
        <f>INDEX(Data!$AC$8:$AI$21,MATCH('Net Income Score'!$A13,Data!$A$8:$A$21,0),MATCH('Net Income Score'!$A$1,Data!$AC$7:$AI$7,0))</f>
        <v>5</v>
      </c>
      <c r="G13">
        <f>INDEX(Data!$AL$8:$AR$21,MATCH('Net Income Score'!$A13,Data!$A$8:$A$21,0),MATCH('Net Income Score'!$A$1,Data!$AL$7:$AR$7,0))</f>
        <v>4</v>
      </c>
      <c r="H13">
        <f>INDEX(Data!$AU$8:$BA$21,MATCH('Net Income Score'!$A13,Data!$A$8:$A$21,0),MATCH('Net Income Score'!$A$1,Data!$AU$7:$BA$7,0))</f>
        <v>3</v>
      </c>
    </row>
    <row r="14" spans="1:8">
      <c r="A14" t="s">
        <v>9</v>
      </c>
      <c r="B14">
        <v>4</v>
      </c>
      <c r="C14">
        <f>INDEX(Data!$B$8:$H$21,MATCH('Net Income Score'!$A14,Data!$A$8:$A$21,0),MATCH('Net Income Score'!$A$1,Data!$B$7:$H$7,0))</f>
        <v>1</v>
      </c>
      <c r="D14">
        <f>INDEX(Data!$K$8:$Q$21,MATCH('Net Income Score'!$A14,Data!$A$8:$A$21,0),MATCH('Net Income Score'!$A$1,Data!$K$7:$Q$7,0))</f>
        <v>1</v>
      </c>
      <c r="E14">
        <f>INDEX(Data!$T$8:$Z$21,MATCH('Net Income Score'!$A14,Data!$A$8:$A$21,0),MATCH('Net Income Score'!$A$1,Data!$T$7:$Z$7,0))</f>
        <v>4</v>
      </c>
      <c r="F14">
        <f>INDEX(Data!$AC$8:$AI$21,MATCH('Net Income Score'!$A14,Data!$A$8:$A$21,0),MATCH('Net Income Score'!$A$1,Data!$AC$7:$AI$7,0))</f>
        <v>4</v>
      </c>
      <c r="G14">
        <f>INDEX(Data!$AL$8:$AR$21,MATCH('Net Income Score'!$A14,Data!$A$8:$A$21,0),MATCH('Net Income Score'!$A$1,Data!$AL$7:$AR$7,0))</f>
        <v>1</v>
      </c>
      <c r="H14">
        <f>INDEX(Data!$AU$8:$BA$21,MATCH('Net Income Score'!$A14,Data!$A$8:$A$21,0),MATCH('Net Income Score'!$A$1,Data!$AU$7:$BA$7,0))</f>
        <v>1</v>
      </c>
    </row>
    <row r="15" spans="1:8">
      <c r="A15" t="s">
        <v>10</v>
      </c>
      <c r="B15">
        <v>3</v>
      </c>
      <c r="C15">
        <f>INDEX(Data!$B$8:$H$21,MATCH('Net Income Score'!$A15,Data!$A$8:$A$21,0),MATCH('Net Income Score'!$A$1,Data!$B$7:$H$7,0))</f>
        <v>1</v>
      </c>
      <c r="D15">
        <f>INDEX(Data!$K$8:$Q$21,MATCH('Net Income Score'!$A15,Data!$A$8:$A$21,0),MATCH('Net Income Score'!$A$1,Data!$K$7:$Q$7,0))</f>
        <v>3</v>
      </c>
      <c r="E15">
        <f>INDEX(Data!$T$8:$Z$21,MATCH('Net Income Score'!$A15,Data!$A$8:$A$21,0),MATCH('Net Income Score'!$A$1,Data!$T$7:$Z$7,0))</f>
        <v>5</v>
      </c>
      <c r="F15">
        <f>INDEX(Data!$AC$8:$AI$21,MATCH('Net Income Score'!$A15,Data!$A$8:$A$21,0),MATCH('Net Income Score'!$A$1,Data!$AC$7:$AI$7,0))</f>
        <v>5</v>
      </c>
      <c r="G15">
        <f>INDEX(Data!$AL$8:$AR$21,MATCH('Net Income Score'!$A15,Data!$A$8:$A$21,0),MATCH('Net Income Score'!$A$1,Data!$AL$7:$AR$7,0))</f>
        <v>1</v>
      </c>
      <c r="H15">
        <f>INDEX(Data!$AU$8:$BA$21,MATCH('Net Income Score'!$A15,Data!$A$8:$A$21,0),MATCH('Net Income Score'!$A$1,Data!$AU$7:$BA$7,0))</f>
        <v>3</v>
      </c>
    </row>
    <row r="16" spans="1:8">
      <c r="A16" t="s">
        <v>11</v>
      </c>
      <c r="B16">
        <v>5</v>
      </c>
      <c r="C16">
        <f>INDEX(Data!$B$8:$H$21,MATCH('Net Income Score'!$A16,Data!$A$8:$A$21,0),MATCH('Net Income Score'!$A$1,Data!$B$7:$H$7,0))</f>
        <v>5</v>
      </c>
      <c r="D16">
        <f>INDEX(Data!$K$8:$Q$21,MATCH('Net Income Score'!$A16,Data!$A$8:$A$21,0),MATCH('Net Income Score'!$A$1,Data!$K$7:$Q$7,0))</f>
        <v>3</v>
      </c>
      <c r="E16">
        <f>INDEX(Data!$T$8:$Z$21,MATCH('Net Income Score'!$A16,Data!$A$8:$A$21,0),MATCH('Net Income Score'!$A$1,Data!$T$7:$Z$7,0))</f>
        <v>5</v>
      </c>
      <c r="F16">
        <f>INDEX(Data!$AC$8:$AI$21,MATCH('Net Income Score'!$A16,Data!$A$8:$A$21,0),MATCH('Net Income Score'!$A$1,Data!$AC$7:$AI$7,0))</f>
        <v>5</v>
      </c>
      <c r="G16">
        <f>INDEX(Data!$AL$8:$AR$21,MATCH('Net Income Score'!$A16,Data!$A$8:$A$21,0),MATCH('Net Income Score'!$A$1,Data!$AL$7:$AR$7,0))</f>
        <v>0</v>
      </c>
      <c r="H16">
        <f>INDEX(Data!$AU$8:$BA$21,MATCH('Net Income Score'!$A16,Data!$A$8:$A$21,0),MATCH('Net Income Score'!$A$1,Data!$AU$7:$BA$7,0))</f>
        <v>1</v>
      </c>
    </row>
    <row r="17" spans="1:8">
      <c r="A17" t="s">
        <v>12</v>
      </c>
      <c r="B17">
        <v>3</v>
      </c>
      <c r="C17">
        <f>INDEX(Data!$B$8:$H$21,MATCH('Net Income Score'!$A17,Data!$A$8:$A$21,0),MATCH('Net Income Score'!$A$1,Data!$B$7:$H$7,0))</f>
        <v>3</v>
      </c>
      <c r="D17">
        <f>INDEX(Data!$K$8:$Q$21,MATCH('Net Income Score'!$A17,Data!$A$8:$A$21,0),MATCH('Net Income Score'!$A$1,Data!$K$7:$Q$7,0))</f>
        <v>2</v>
      </c>
      <c r="E17">
        <f>INDEX(Data!$T$8:$Z$21,MATCH('Net Income Score'!$A17,Data!$A$8:$A$21,0),MATCH('Net Income Score'!$A$1,Data!$T$7:$Z$7,0))</f>
        <v>5</v>
      </c>
      <c r="F17">
        <f>INDEX(Data!$AC$8:$AI$21,MATCH('Net Income Score'!$A17,Data!$A$8:$A$21,0),MATCH('Net Income Score'!$A$1,Data!$AC$7:$AI$7,0))</f>
        <v>5</v>
      </c>
      <c r="G17">
        <f>INDEX(Data!$AL$8:$AR$21,MATCH('Net Income Score'!$A17,Data!$A$8:$A$21,0),MATCH('Net Income Score'!$A$1,Data!$AL$7:$AR$7,0))</f>
        <v>1</v>
      </c>
      <c r="H17">
        <f>INDEX(Data!$AU$8:$BA$21,MATCH('Net Income Score'!$A17,Data!$A$8:$A$21,0),MATCH('Net Income Score'!$A$1,Data!$AU$7:$BA$7,0))</f>
        <v>2</v>
      </c>
    </row>
    <row r="18" spans="1:8">
      <c r="A18" t="s">
        <v>13</v>
      </c>
      <c r="B18">
        <v>1</v>
      </c>
      <c r="C18">
        <f>INDEX(Data!$B$8:$H$21,MATCH('Net Income Score'!$A18,Data!$A$8:$A$21,0),MATCH('Net Income Score'!$A$1,Data!$B$7:$H$7,0))</f>
        <v>1</v>
      </c>
      <c r="D18">
        <f>INDEX(Data!$K$8:$Q$21,MATCH('Net Income Score'!$A18,Data!$A$8:$A$21,0),MATCH('Net Income Score'!$A$1,Data!$K$7:$Q$7,0))</f>
        <v>1</v>
      </c>
      <c r="E18">
        <f>INDEX(Data!$T$8:$Z$21,MATCH('Net Income Score'!$A18,Data!$A$8:$A$21,0),MATCH('Net Income Score'!$A$1,Data!$T$7:$Z$7,0))</f>
        <v>5</v>
      </c>
      <c r="F18">
        <f>INDEX(Data!$AC$8:$AI$21,MATCH('Net Income Score'!$A18,Data!$A$8:$A$21,0),MATCH('Net Income Score'!$A$1,Data!$AC$7:$AI$7,0))</f>
        <v>3</v>
      </c>
      <c r="G18">
        <f>INDEX(Data!$AL$8:$AR$21,MATCH('Net Income Score'!$A18,Data!$A$8:$A$21,0),MATCH('Net Income Score'!$A$1,Data!$AL$7:$AR$7,0))</f>
        <v>1</v>
      </c>
      <c r="H18">
        <f>INDEX(Data!$AU$8:$BA$21,MATCH('Net Income Score'!$A18,Data!$A$8:$A$21,0),MATCH('Net Income Score'!$A$1,Data!$AU$7:$BA$7,0))</f>
        <v>3</v>
      </c>
    </row>
    <row r="19" spans="1:8">
      <c r="A19" t="s">
        <v>14</v>
      </c>
      <c r="B19">
        <v>3</v>
      </c>
      <c r="C19">
        <f>INDEX(Data!$B$8:$H$21,MATCH('Net Income Score'!$A19,Data!$A$8:$A$21,0),MATCH('Net Income Score'!$A$1,Data!$B$7:$H$7,0))</f>
        <v>2</v>
      </c>
      <c r="D19">
        <f>INDEX(Data!$K$8:$Q$21,MATCH('Net Income Score'!$A19,Data!$A$8:$A$21,0),MATCH('Net Income Score'!$A$1,Data!$K$7:$Q$7,0))</f>
        <v>1</v>
      </c>
      <c r="E19">
        <f>INDEX(Data!$T$8:$Z$21,MATCH('Net Income Score'!$A19,Data!$A$8:$A$21,0),MATCH('Net Income Score'!$A$1,Data!$T$7:$Z$7,0))</f>
        <v>1</v>
      </c>
      <c r="F19">
        <f>INDEX(Data!$AC$8:$AI$21,MATCH('Net Income Score'!$A19,Data!$A$8:$A$21,0),MATCH('Net Income Score'!$A$1,Data!$AC$7:$AI$7,0))</f>
        <v>4</v>
      </c>
      <c r="G19">
        <f>INDEX(Data!$AL$8:$AR$21,MATCH('Net Income Score'!$A19,Data!$A$8:$A$21,0),MATCH('Net Income Score'!$A$1,Data!$AL$7:$AR$7,0))</f>
        <v>3</v>
      </c>
      <c r="H19">
        <f>INDEX(Data!$AU$8:$BA$21,MATCH('Net Income Score'!$A19,Data!$A$8:$A$21,0),MATCH('Net Income Score'!$A$1,Data!$AU$7:$BA$7,0))</f>
        <v>3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76" workbookViewId="0">
      <selection activeCell="A49" sqref="A49:L107"/>
    </sheetView>
  </sheetViews>
  <sheetFormatPr defaultColWidth="8.75" defaultRowHeight="15.75"/>
  <cols>
    <col min="1" max="1" width="16.75" bestFit="1" customWidth="1"/>
    <col min="2" max="2" width="9.5" customWidth="1"/>
  </cols>
  <sheetData>
    <row r="1" spans="1:8">
      <c r="A1" t="s">
        <v>34</v>
      </c>
    </row>
    <row r="2" spans="1:8" hidden="1">
      <c r="A2" t="str">
        <f>CONCATENATE(A1, " - selective admission")</f>
        <v>Primary reserve ratio - selective admission</v>
      </c>
    </row>
    <row r="3" spans="1:8" hidden="1">
      <c r="A3" t="str">
        <f>CONCATENATE(A1, " - open admission")</f>
        <v>Primary reserve ratio - open admission</v>
      </c>
    </row>
    <row r="5" spans="1:8">
      <c r="B5" t="s">
        <v>37</v>
      </c>
      <c r="C5" t="s">
        <v>21</v>
      </c>
      <c r="D5" t="s">
        <v>22</v>
      </c>
      <c r="E5" t="s">
        <v>25</v>
      </c>
      <c r="F5" t="s">
        <v>27</v>
      </c>
      <c r="G5" t="s">
        <v>28</v>
      </c>
      <c r="H5" t="s">
        <v>29</v>
      </c>
    </row>
    <row r="6" spans="1:8">
      <c r="A6" t="s">
        <v>1</v>
      </c>
      <c r="B6">
        <v>0.52100000000000002</v>
      </c>
      <c r="C6">
        <f>INDEX(Data!$B$8:$H$21,MATCH('Primary Reserve Ratio'!$A6,Data!$A$8:$A$21,0),MATCH('Primary Reserve Ratio'!$A$1,Data!$B$7:$H$7,0))</f>
        <v>0.495</v>
      </c>
      <c r="D6">
        <f>INDEX(Data!$K$8:$Q$21,MATCH('Primary Reserve Ratio'!$A6,Data!$A$8:$A$21,0),MATCH('Primary Reserve Ratio'!$A$1,Data!$K$7:$Q$7,0))</f>
        <v>0.50900000000000001</v>
      </c>
      <c r="E6">
        <f>INDEX(Data!$T$8:$Z$21,MATCH('Primary Reserve Ratio'!$A6,Data!$A$8:$A$21,0),MATCH('Primary Reserve Ratio'!$A$1,Data!$T$7:$Z$7,0))</f>
        <v>0.49299999999999999</v>
      </c>
      <c r="F6">
        <f>INDEX(Data!$AC$8:$AI$21,MATCH('Primary Reserve Ratio'!$A6,Data!$A$8:$A$21,0),MATCH('Primary Reserve Ratio'!$A$1,Data!$AC$7:$AI$7,0))</f>
        <v>0.35499999999999998</v>
      </c>
      <c r="G6">
        <f>INDEX(Data!$AL$8:$AR$21,MATCH('Primary Reserve Ratio'!$A6,Data!$A$8:$A$21,0),MATCH('Primary Reserve Ratio'!$A$1,Data!$AL$7:$AR$7,0))</f>
        <v>0.33700000000000002</v>
      </c>
      <c r="H6">
        <f>INDEX(Data!$AU$8:$BA$21,MATCH('Primary Reserve Ratio'!$A6,Data!$A$8:$A$21,0),MATCH('Primary Reserve Ratio'!$A$1,Data!$AU$7:$BA$7,0))</f>
        <v>0.41799999999999998</v>
      </c>
    </row>
    <row r="7" spans="1:8">
      <c r="A7" t="s">
        <v>2</v>
      </c>
      <c r="B7">
        <v>1.7999999999999999E-2</v>
      </c>
      <c r="C7">
        <f>INDEX(Data!$B$8:$H$21,MATCH('Primary Reserve Ratio'!$A7,Data!$A$8:$A$21,0),MATCH('Primary Reserve Ratio'!$A$1,Data!$B$7:$H$7,0))</f>
        <v>6.0999999999999999E-2</v>
      </c>
      <c r="D7">
        <f>INDEX(Data!$K$8:$Q$21,MATCH('Primary Reserve Ratio'!$A7,Data!$A$8:$A$21,0),MATCH('Primary Reserve Ratio'!$A$1,Data!$K$7:$Q$7,0))</f>
        <v>0.128</v>
      </c>
      <c r="E7">
        <f>INDEX(Data!$T$8:$Z$21,MATCH('Primary Reserve Ratio'!$A7,Data!$A$8:$A$21,0),MATCH('Primary Reserve Ratio'!$A$1,Data!$T$7:$Z$7,0))</f>
        <v>0.13200000000000001</v>
      </c>
      <c r="F7">
        <f>INDEX(Data!$AC$8:$AI$21,MATCH('Primary Reserve Ratio'!$A7,Data!$A$8:$A$21,0),MATCH('Primary Reserve Ratio'!$A$1,Data!$AC$7:$AI$7,0))</f>
        <v>9.1999999999999998E-2</v>
      </c>
      <c r="G7">
        <f>INDEX(Data!$AL$8:$AR$21,MATCH('Primary Reserve Ratio'!$A7,Data!$A$8:$A$21,0),MATCH('Primary Reserve Ratio'!$A$1,Data!$AL$7:$AR$7,0))</f>
        <v>0.11700000000000001</v>
      </c>
      <c r="H7">
        <f>INDEX(Data!$AU$8:$BA$21,MATCH('Primary Reserve Ratio'!$A7,Data!$A$8:$A$21,0),MATCH('Primary Reserve Ratio'!$A$1,Data!$AU$7:$BA$7,0))</f>
        <v>8.4000000000000005E-2</v>
      </c>
    </row>
    <row r="8" spans="1:8">
      <c r="A8" t="s">
        <v>3</v>
      </c>
      <c r="B8">
        <v>0.443</v>
      </c>
      <c r="C8">
        <f>INDEX(Data!$B$8:$H$21,MATCH('Primary Reserve Ratio'!$A8,Data!$A$8:$A$21,0),MATCH('Primary Reserve Ratio'!$A$1,Data!$B$7:$H$7,0))</f>
        <v>0.374</v>
      </c>
      <c r="D8">
        <f>INDEX(Data!$K$8:$Q$21,MATCH('Primary Reserve Ratio'!$A8,Data!$A$8:$A$21,0),MATCH('Primary Reserve Ratio'!$A$1,Data!$K$7:$Q$7,0))</f>
        <v>0.36699999999999999</v>
      </c>
      <c r="E8">
        <f>INDEX(Data!$T$8:$Z$21,MATCH('Primary Reserve Ratio'!$A8,Data!$A$8:$A$21,0),MATCH('Primary Reserve Ratio'!$A$1,Data!$T$7:$Z$7,0))</f>
        <v>0.317</v>
      </c>
      <c r="F8">
        <f>INDEX(Data!$AC$8:$AI$21,MATCH('Primary Reserve Ratio'!$A8,Data!$A$8:$A$21,0),MATCH('Primary Reserve Ratio'!$A$1,Data!$AC$7:$AI$7,0))</f>
        <v>0.29699999999999999</v>
      </c>
      <c r="G8">
        <f>INDEX(Data!$AL$8:$AR$21,MATCH('Primary Reserve Ratio'!$A8,Data!$A$8:$A$21,0),MATCH('Primary Reserve Ratio'!$A$1,Data!$AL$7:$AR$7,0))</f>
        <v>0.24</v>
      </c>
      <c r="H8">
        <f>INDEX(Data!$AU$8:$BA$21,MATCH('Primary Reserve Ratio'!$A8,Data!$A$8:$A$21,0),MATCH('Primary Reserve Ratio'!$A$1,Data!$AU$7:$BA$7,0))</f>
        <v>0.30199999999999999</v>
      </c>
    </row>
    <row r="9" spans="1:8">
      <c r="A9" t="s">
        <v>4</v>
      </c>
      <c r="B9">
        <v>0.73699999999999999</v>
      </c>
      <c r="C9">
        <f>INDEX(Data!$B$8:$H$21,MATCH('Primary Reserve Ratio'!$A9,Data!$A$8:$A$21,0),MATCH('Primary Reserve Ratio'!$A$1,Data!$B$7:$H$7,0))</f>
        <v>0.66700000000000004</v>
      </c>
      <c r="D9">
        <f>INDEX(Data!$K$8:$Q$21,MATCH('Primary Reserve Ratio'!$A9,Data!$A$8:$A$21,0),MATCH('Primary Reserve Ratio'!$A$1,Data!$K$7:$Q$7,0))</f>
        <v>0.628</v>
      </c>
      <c r="E9">
        <f>INDEX(Data!$T$8:$Z$21,MATCH('Primary Reserve Ratio'!$A9,Data!$A$8:$A$21,0),MATCH('Primary Reserve Ratio'!$A$1,Data!$T$7:$Z$7,0))</f>
        <v>0.63</v>
      </c>
      <c r="F9">
        <f>INDEX(Data!$AC$8:$AI$21,MATCH('Primary Reserve Ratio'!$A9,Data!$A$8:$A$21,0),MATCH('Primary Reserve Ratio'!$A$1,Data!$AC$7:$AI$7,0))</f>
        <v>0.46</v>
      </c>
      <c r="G9">
        <f>INDEX(Data!$AL$8:$AR$21,MATCH('Primary Reserve Ratio'!$A9,Data!$A$8:$A$21,0),MATCH('Primary Reserve Ratio'!$A$1,Data!$AL$7:$AR$7,0))</f>
        <v>0.40500000000000003</v>
      </c>
      <c r="H9">
        <f>INDEX(Data!$AU$8:$BA$21,MATCH('Primary Reserve Ratio'!$A9,Data!$A$8:$A$21,0),MATCH('Primary Reserve Ratio'!$A$1,Data!$AU$7:$BA$7,0))</f>
        <v>0.60099999999999998</v>
      </c>
    </row>
    <row r="10" spans="1:8">
      <c r="A10" t="s">
        <v>5</v>
      </c>
      <c r="B10">
        <v>0.92900000000000005</v>
      </c>
      <c r="C10">
        <f>INDEX(Data!$B$8:$H$21,MATCH('Primary Reserve Ratio'!$A10,Data!$A$8:$A$21,0),MATCH('Primary Reserve Ratio'!$A$1,Data!$B$7:$H$7,0))</f>
        <v>0.77</v>
      </c>
      <c r="D10">
        <f>INDEX(Data!$K$8:$Q$21,MATCH('Primary Reserve Ratio'!$A10,Data!$A$8:$A$21,0),MATCH('Primary Reserve Ratio'!$A$1,Data!$K$7:$Q$7,0))</f>
        <v>0.63700000000000001</v>
      </c>
      <c r="E10">
        <f>INDEX(Data!$T$8:$Z$21,MATCH('Primary Reserve Ratio'!$A10,Data!$A$8:$A$21,0),MATCH('Primary Reserve Ratio'!$A$1,Data!$T$7:$Z$7,0))</f>
        <v>0.58199999999999996</v>
      </c>
      <c r="F10">
        <f>INDEX(Data!$AC$8:$AI$21,MATCH('Primary Reserve Ratio'!$A10,Data!$A$8:$A$21,0),MATCH('Primary Reserve Ratio'!$A$1,Data!$AC$7:$AI$7,0))</f>
        <v>0.42799999999999999</v>
      </c>
      <c r="G10">
        <f>INDEX(Data!$AL$8:$AR$21,MATCH('Primary Reserve Ratio'!$A10,Data!$A$8:$A$21,0),MATCH('Primary Reserve Ratio'!$A$1,Data!$AL$7:$AR$7,0))</f>
        <v>0.32</v>
      </c>
      <c r="H10">
        <f>INDEX(Data!$AU$8:$BA$21,MATCH('Primary Reserve Ratio'!$A10,Data!$A$8:$A$21,0),MATCH('Primary Reserve Ratio'!$A$1,Data!$AU$7:$BA$7,0))</f>
        <v>0.42799999999999999</v>
      </c>
    </row>
    <row r="11" spans="1:8">
      <c r="A11" t="s">
        <v>6</v>
      </c>
      <c r="B11">
        <v>0.91900000000000004</v>
      </c>
      <c r="C11">
        <f>INDEX(Data!$B$8:$H$21,MATCH('Primary Reserve Ratio'!$A11,Data!$A$8:$A$21,0),MATCH('Primary Reserve Ratio'!$A$1,Data!$B$7:$H$7,0))</f>
        <v>1.008</v>
      </c>
      <c r="D11">
        <f>INDEX(Data!$K$8:$Q$21,MATCH('Primary Reserve Ratio'!$A11,Data!$A$8:$A$21,0),MATCH('Primary Reserve Ratio'!$A$1,Data!$K$7:$Q$7,0))</f>
        <v>0.92600000000000005</v>
      </c>
      <c r="E11">
        <f>INDEX(Data!$T$8:$Z$21,MATCH('Primary Reserve Ratio'!$A11,Data!$A$8:$A$21,0),MATCH('Primary Reserve Ratio'!$A$1,Data!$T$7:$Z$7,0))</f>
        <v>0.94199999999999995</v>
      </c>
      <c r="F11">
        <f>INDEX(Data!$AC$8:$AI$21,MATCH('Primary Reserve Ratio'!$A11,Data!$A$8:$A$21,0),MATCH('Primary Reserve Ratio'!$A$1,Data!$AC$7:$AI$7,0))</f>
        <v>0.75</v>
      </c>
      <c r="G11">
        <f>INDEX(Data!$AL$8:$AR$21,MATCH('Primary Reserve Ratio'!$A11,Data!$A$8:$A$21,0),MATCH('Primary Reserve Ratio'!$A$1,Data!$AL$7:$AR$7,0))</f>
        <v>0.58099999999999996</v>
      </c>
      <c r="H11">
        <f>INDEX(Data!$AU$8:$BA$21,MATCH('Primary Reserve Ratio'!$A11,Data!$A$8:$A$21,0),MATCH('Primary Reserve Ratio'!$A$1,Data!$AU$7:$BA$7,0))</f>
        <v>0.60199999999999998</v>
      </c>
    </row>
    <row r="12" spans="1:8">
      <c r="A12" t="s">
        <v>7</v>
      </c>
      <c r="B12">
        <v>0.64900000000000002</v>
      </c>
      <c r="C12">
        <f>INDEX(Data!$B$8:$H$21,MATCH('Primary Reserve Ratio'!$A12,Data!$A$8:$A$21,0),MATCH('Primary Reserve Ratio'!$A$1,Data!$B$7:$H$7,0))</f>
        <v>0.48799999999999999</v>
      </c>
      <c r="D12">
        <f>INDEX(Data!$K$8:$Q$21,MATCH('Primary Reserve Ratio'!$A12,Data!$A$8:$A$21,0),MATCH('Primary Reserve Ratio'!$A$1,Data!$K$7:$Q$7,0))</f>
        <v>0.47699999999999998</v>
      </c>
      <c r="E12">
        <f>INDEX(Data!$T$8:$Z$21,MATCH('Primary Reserve Ratio'!$A12,Data!$A$8:$A$21,0),MATCH('Primary Reserve Ratio'!$A$1,Data!$T$7:$Z$7,0))</f>
        <v>0.45300000000000001</v>
      </c>
      <c r="F12">
        <f>INDEX(Data!$AC$8:$AI$21,MATCH('Primary Reserve Ratio'!$A12,Data!$A$8:$A$21,0),MATCH('Primary Reserve Ratio'!$A$1,Data!$AC$7:$AI$7,0))</f>
        <v>0.40600000000000003</v>
      </c>
      <c r="G12">
        <f>INDEX(Data!$AL$8:$AR$21,MATCH('Primary Reserve Ratio'!$A12,Data!$A$8:$A$21,0),MATCH('Primary Reserve Ratio'!$A$1,Data!$AL$7:$AR$7,0))</f>
        <v>0.41099999999999998</v>
      </c>
      <c r="H12">
        <f>INDEX(Data!$AU$8:$BA$21,MATCH('Primary Reserve Ratio'!$A12,Data!$A$8:$A$21,0),MATCH('Primary Reserve Ratio'!$A$1,Data!$AU$7:$BA$7,0))</f>
        <v>0.39600000000000002</v>
      </c>
    </row>
    <row r="13" spans="1:8">
      <c r="A13" t="s">
        <v>8</v>
      </c>
      <c r="B13">
        <v>0.52500000000000002</v>
      </c>
      <c r="C13">
        <f>INDEX(Data!$B$8:$H$21,MATCH('Primary Reserve Ratio'!$A13,Data!$A$8:$A$21,0),MATCH('Primary Reserve Ratio'!$A$1,Data!$B$7:$H$7,0))</f>
        <v>0.51</v>
      </c>
      <c r="D13">
        <f>INDEX(Data!$K$8:$Q$21,MATCH('Primary Reserve Ratio'!$A13,Data!$A$8:$A$21,0),MATCH('Primary Reserve Ratio'!$A$1,Data!$K$7:$Q$7,0))</f>
        <v>0.5</v>
      </c>
      <c r="E13">
        <f>INDEX(Data!$T$8:$Z$21,MATCH('Primary Reserve Ratio'!$A13,Data!$A$8:$A$21,0),MATCH('Primary Reserve Ratio'!$A$1,Data!$T$7:$Z$7,0))</f>
        <v>0.42299999999999999</v>
      </c>
      <c r="F13">
        <f>INDEX(Data!$AC$8:$AI$21,MATCH('Primary Reserve Ratio'!$A13,Data!$A$8:$A$21,0),MATCH('Primary Reserve Ratio'!$A$1,Data!$AC$7:$AI$7,0))</f>
        <v>0.27700000000000002</v>
      </c>
      <c r="G13">
        <f>INDEX(Data!$AL$8:$AR$21,MATCH('Primary Reserve Ratio'!$A13,Data!$A$8:$A$21,0),MATCH('Primary Reserve Ratio'!$A$1,Data!$AL$7:$AR$7,0))</f>
        <v>0.20599999999999999</v>
      </c>
      <c r="H13">
        <f>INDEX(Data!$AU$8:$BA$21,MATCH('Primary Reserve Ratio'!$A13,Data!$A$8:$A$21,0),MATCH('Primary Reserve Ratio'!$A$1,Data!$AU$7:$BA$7,0))</f>
        <v>0.25600000000000001</v>
      </c>
    </row>
    <row r="14" spans="1:8">
      <c r="A14" t="s">
        <v>9</v>
      </c>
      <c r="B14">
        <v>0.307</v>
      </c>
      <c r="C14">
        <f>INDEX(Data!$B$8:$H$21,MATCH('Primary Reserve Ratio'!$A14,Data!$A$8:$A$21,0),MATCH('Primary Reserve Ratio'!$A$1,Data!$B$7:$H$7,0))</f>
        <v>0.25900000000000001</v>
      </c>
      <c r="D14">
        <f>INDEX(Data!$K$8:$Q$21,MATCH('Primary Reserve Ratio'!$A14,Data!$A$8:$A$21,0),MATCH('Primary Reserve Ratio'!$A$1,Data!$K$7:$Q$7,0))</f>
        <v>0.28000000000000003</v>
      </c>
      <c r="E14">
        <f>INDEX(Data!$T$8:$Z$21,MATCH('Primary Reserve Ratio'!$A14,Data!$A$8:$A$21,0),MATCH('Primary Reserve Ratio'!$A$1,Data!$T$7:$Z$7,0))</f>
        <v>0.29799999999999999</v>
      </c>
      <c r="F14">
        <f>INDEX(Data!$AC$8:$AI$21,MATCH('Primary Reserve Ratio'!$A14,Data!$A$8:$A$21,0),MATCH('Primary Reserve Ratio'!$A$1,Data!$AC$7:$AI$7,0))</f>
        <v>0.28000000000000003</v>
      </c>
      <c r="G14">
        <f>INDEX(Data!$AL$8:$AR$21,MATCH('Primary Reserve Ratio'!$A14,Data!$A$8:$A$21,0),MATCH('Primary Reserve Ratio'!$A$1,Data!$AL$7:$AR$7,0))</f>
        <v>0.26800000000000002</v>
      </c>
      <c r="H14">
        <f>INDEX(Data!$AU$8:$BA$21,MATCH('Primary Reserve Ratio'!$A14,Data!$A$8:$A$21,0),MATCH('Primary Reserve Ratio'!$A$1,Data!$AU$7:$BA$7,0))</f>
        <v>0.34399999999999997</v>
      </c>
    </row>
    <row r="15" spans="1:8">
      <c r="A15" t="s">
        <v>10</v>
      </c>
      <c r="B15">
        <v>0.36099999999999999</v>
      </c>
      <c r="C15">
        <f>INDEX(Data!$B$8:$H$21,MATCH('Primary Reserve Ratio'!$A15,Data!$A$8:$A$21,0),MATCH('Primary Reserve Ratio'!$A$1,Data!$B$7:$H$7,0))</f>
        <v>0.312</v>
      </c>
      <c r="D15">
        <f>INDEX(Data!$K$8:$Q$21,MATCH('Primary Reserve Ratio'!$A15,Data!$A$8:$A$21,0),MATCH('Primary Reserve Ratio'!$A$1,Data!$K$7:$Q$7,0))</f>
        <v>0.32600000000000001</v>
      </c>
      <c r="E15">
        <f>INDEX(Data!$T$8:$Z$21,MATCH('Primary Reserve Ratio'!$A15,Data!$A$8:$A$21,0),MATCH('Primary Reserve Ratio'!$A$1,Data!$T$7:$Z$7,0))</f>
        <v>0.376</v>
      </c>
      <c r="F15">
        <f>INDEX(Data!$AC$8:$AI$21,MATCH('Primary Reserve Ratio'!$A15,Data!$A$8:$A$21,0),MATCH('Primary Reserve Ratio'!$A$1,Data!$AC$7:$AI$7,0))</f>
        <v>0.28599999999999998</v>
      </c>
      <c r="G15">
        <f>INDEX(Data!$AL$8:$AR$21,MATCH('Primary Reserve Ratio'!$A15,Data!$A$8:$A$21,0),MATCH('Primary Reserve Ratio'!$A$1,Data!$AL$7:$AR$7,0))</f>
        <v>0.20100000000000001</v>
      </c>
      <c r="H15">
        <f>INDEX(Data!$AU$8:$BA$21,MATCH('Primary Reserve Ratio'!$A15,Data!$A$8:$A$21,0),MATCH('Primary Reserve Ratio'!$A$1,Data!$AU$7:$BA$7,0))</f>
        <v>0.28100000000000003</v>
      </c>
    </row>
    <row r="16" spans="1:8">
      <c r="A16" t="s">
        <v>11</v>
      </c>
      <c r="B16">
        <v>0.47599999999999998</v>
      </c>
      <c r="C16">
        <f>INDEX(Data!$B$8:$H$21,MATCH('Primary Reserve Ratio'!$A16,Data!$A$8:$A$21,0),MATCH('Primary Reserve Ratio'!$A$1,Data!$B$7:$H$7,0))</f>
        <v>0.435</v>
      </c>
      <c r="D16">
        <f>INDEX(Data!$K$8:$Q$21,MATCH('Primary Reserve Ratio'!$A16,Data!$A$8:$A$21,0),MATCH('Primary Reserve Ratio'!$A$1,Data!$K$7:$Q$7,0))</f>
        <v>0.38</v>
      </c>
      <c r="E16">
        <f>INDEX(Data!$T$8:$Z$21,MATCH('Primary Reserve Ratio'!$A16,Data!$A$8:$A$21,0),MATCH('Primary Reserve Ratio'!$A$1,Data!$T$7:$Z$7,0))</f>
        <v>0.38800000000000001</v>
      </c>
      <c r="F16">
        <f>INDEX(Data!$AC$8:$AI$21,MATCH('Primary Reserve Ratio'!$A16,Data!$A$8:$A$21,0),MATCH('Primary Reserve Ratio'!$A$1,Data!$AC$7:$AI$7,0))</f>
        <v>0.316</v>
      </c>
      <c r="G16">
        <f>INDEX(Data!$AL$8:$AR$21,MATCH('Primary Reserve Ratio'!$A16,Data!$A$8:$A$21,0),MATCH('Primary Reserve Ratio'!$A$1,Data!$AL$7:$AR$7,0))</f>
        <v>0.26800000000000002</v>
      </c>
      <c r="H16">
        <f>INDEX(Data!$AU$8:$BA$21,MATCH('Primary Reserve Ratio'!$A16,Data!$A$8:$A$21,0),MATCH('Primary Reserve Ratio'!$A$1,Data!$AU$7:$BA$7,0))</f>
        <v>0.27400000000000002</v>
      </c>
    </row>
    <row r="17" spans="1:8">
      <c r="A17" t="s">
        <v>12</v>
      </c>
      <c r="B17">
        <v>0.373</v>
      </c>
      <c r="C17">
        <f>INDEX(Data!$B$8:$H$21,MATCH('Primary Reserve Ratio'!$A17,Data!$A$8:$A$21,0),MATCH('Primary Reserve Ratio'!$A$1,Data!$B$7:$H$7,0))</f>
        <v>0.36099999999999999</v>
      </c>
      <c r="D17">
        <f>INDEX(Data!$K$8:$Q$21,MATCH('Primary Reserve Ratio'!$A17,Data!$A$8:$A$21,0),MATCH('Primary Reserve Ratio'!$A$1,Data!$K$7:$Q$7,0))</f>
        <v>0.34899999999999998</v>
      </c>
      <c r="E17">
        <f>INDEX(Data!$T$8:$Z$21,MATCH('Primary Reserve Ratio'!$A17,Data!$A$8:$A$21,0),MATCH('Primary Reserve Ratio'!$A$1,Data!$T$7:$Z$7,0))</f>
        <v>0.36899999999999999</v>
      </c>
      <c r="F17">
        <f>INDEX(Data!$AC$8:$AI$21,MATCH('Primary Reserve Ratio'!$A17,Data!$A$8:$A$21,0),MATCH('Primary Reserve Ratio'!$A$1,Data!$AC$7:$AI$7,0))</f>
        <v>0.28299999999999997</v>
      </c>
      <c r="G17">
        <f>INDEX(Data!$AL$8:$AR$21,MATCH('Primary Reserve Ratio'!$A17,Data!$A$8:$A$21,0),MATCH('Primary Reserve Ratio'!$A$1,Data!$AL$7:$AR$7,0))</f>
        <v>0.24299999999999999</v>
      </c>
      <c r="H17">
        <f>INDEX(Data!$AU$8:$BA$21,MATCH('Primary Reserve Ratio'!$A17,Data!$A$8:$A$21,0),MATCH('Primary Reserve Ratio'!$A$1,Data!$AU$7:$BA$7,0))</f>
        <v>0.33100000000000002</v>
      </c>
    </row>
    <row r="18" spans="1:8">
      <c r="A18" t="s">
        <v>13</v>
      </c>
      <c r="B18">
        <v>0.307</v>
      </c>
      <c r="C18">
        <f>INDEX(Data!$B$8:$H$21,MATCH('Primary Reserve Ratio'!$A18,Data!$A$8:$A$21,0),MATCH('Primary Reserve Ratio'!$A$1,Data!$B$7:$H$7,0))</f>
        <v>0.307</v>
      </c>
      <c r="D18">
        <f>INDEX(Data!$K$8:$Q$21,MATCH('Primary Reserve Ratio'!$A18,Data!$A$8:$A$21,0),MATCH('Primary Reserve Ratio'!$A$1,Data!$K$7:$Q$7,0))</f>
        <v>0.32500000000000001</v>
      </c>
      <c r="E18">
        <f>INDEX(Data!$T$8:$Z$21,MATCH('Primary Reserve Ratio'!$A18,Data!$A$8:$A$21,0),MATCH('Primary Reserve Ratio'!$A$1,Data!$T$7:$Z$7,0))</f>
        <v>0.35299999999999998</v>
      </c>
      <c r="F18">
        <f>INDEX(Data!$AC$8:$AI$21,MATCH('Primary Reserve Ratio'!$A18,Data!$A$8:$A$21,0),MATCH('Primary Reserve Ratio'!$A$1,Data!$AC$7:$AI$7,0))</f>
        <v>0.26300000000000001</v>
      </c>
      <c r="G18">
        <f>INDEX(Data!$AL$8:$AR$21,MATCH('Primary Reserve Ratio'!$A18,Data!$A$8:$A$21,0),MATCH('Primary Reserve Ratio'!$A$1,Data!$AL$7:$AR$7,0))</f>
        <v>0.246</v>
      </c>
      <c r="H18">
        <f>INDEX(Data!$AU$8:$BA$21,MATCH('Primary Reserve Ratio'!$A18,Data!$A$8:$A$21,0),MATCH('Primary Reserve Ratio'!$A$1,Data!$AU$7:$BA$7,0))</f>
        <v>0.28899999999999998</v>
      </c>
    </row>
    <row r="19" spans="1:8">
      <c r="A19" t="s">
        <v>14</v>
      </c>
      <c r="B19">
        <v>0.26200000000000001</v>
      </c>
      <c r="C19">
        <f>INDEX(Data!$B$8:$H$21,MATCH('Primary Reserve Ratio'!$A19,Data!$A$8:$A$21,0),MATCH('Primary Reserve Ratio'!$A$1,Data!$B$7:$H$7,0))</f>
        <v>0.25</v>
      </c>
      <c r="D19">
        <f>INDEX(Data!$K$8:$Q$21,MATCH('Primary Reserve Ratio'!$A19,Data!$A$8:$A$21,0),MATCH('Primary Reserve Ratio'!$A$1,Data!$K$7:$Q$7,0))</f>
        <v>0.24299999999999999</v>
      </c>
      <c r="E19">
        <f>INDEX(Data!$T$8:$Z$21,MATCH('Primary Reserve Ratio'!$A19,Data!$A$8:$A$21,0),MATCH('Primary Reserve Ratio'!$A$1,Data!$T$7:$Z$7,0))</f>
        <v>0.21199999999999999</v>
      </c>
      <c r="F19">
        <f>INDEX(Data!$AC$8:$AI$21,MATCH('Primary Reserve Ratio'!$A19,Data!$A$8:$A$21,0),MATCH('Primary Reserve Ratio'!$A$1,Data!$AC$7:$AI$7,0))</f>
        <v>0.27</v>
      </c>
      <c r="G19">
        <f>INDEX(Data!$AL$8:$AR$21,MATCH('Primary Reserve Ratio'!$A19,Data!$A$8:$A$21,0),MATCH('Primary Reserve Ratio'!$A$1,Data!$AL$7:$AR$7,0))</f>
        <v>0.27400000000000002</v>
      </c>
      <c r="H19">
        <f>INDEX(Data!$AU$8:$BA$21,MATCH('Primary Reserve Ratio'!$A19,Data!$A$8:$A$21,0),MATCH('Primary Reserve Ratio'!$A$1,Data!$AU$7:$BA$7,0))</f>
        <v>0.26900000000000002</v>
      </c>
    </row>
  </sheetData>
  <pageMargins left="0.25" right="0.25" top="0.75" bottom="0.75" header="0.3" footer="0.3"/>
  <pageSetup scale="41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74" workbookViewId="0">
      <selection activeCell="A49" sqref="A49:L106"/>
    </sheetView>
  </sheetViews>
  <sheetFormatPr defaultColWidth="8.75" defaultRowHeight="15.75"/>
  <cols>
    <col min="1" max="1" width="16.75" bestFit="1" customWidth="1"/>
    <col min="2" max="2" width="10.25" customWidth="1"/>
  </cols>
  <sheetData>
    <row r="1" spans="1:8">
      <c r="A1" t="s">
        <v>35</v>
      </c>
    </row>
    <row r="2" spans="1:8" hidden="1">
      <c r="A2" t="str">
        <f>CONCATENATE(A1, " - selective admission")</f>
        <v>Primary reserve score - selective admission</v>
      </c>
    </row>
    <row r="3" spans="1:8" hidden="1">
      <c r="A3" t="str">
        <f>CONCATENATE(A1, " - open admission")</f>
        <v>Primary reserve score - open admission</v>
      </c>
    </row>
    <row r="5" spans="1:8">
      <c r="B5" t="s">
        <v>37</v>
      </c>
      <c r="C5" t="s">
        <v>21</v>
      </c>
      <c r="D5" t="s">
        <v>22</v>
      </c>
      <c r="E5" t="s">
        <v>25</v>
      </c>
      <c r="F5" t="s">
        <v>27</v>
      </c>
      <c r="G5" t="s">
        <v>28</v>
      </c>
      <c r="H5" t="s">
        <v>29</v>
      </c>
    </row>
    <row r="6" spans="1:8">
      <c r="A6" t="s">
        <v>1</v>
      </c>
      <c r="B6">
        <v>5</v>
      </c>
      <c r="C6">
        <f>INDEX(Data!$B$8:$H$21,MATCH('Primary Reserve Score'!$A6,Data!$A$8:$A$21,0),MATCH('Primary Reserve Score'!$A$1,Data!$B$7:$H$7,0))</f>
        <v>4</v>
      </c>
      <c r="D6">
        <f>INDEX(Data!$K$8:$Q$21,MATCH('Primary Reserve Score'!$A6,Data!$A$8:$A$21,0),MATCH('Primary Reserve Score'!$A$1,Data!$K$7:$Q$7,0))</f>
        <v>5</v>
      </c>
      <c r="E6">
        <f>INDEX(Data!$T$8:$Z$21,MATCH('Primary Reserve Score'!$A6,Data!$A$8:$A$21,0),MATCH('Primary Reserve Score'!$A$1,Data!$T$7:$Z$7,0))</f>
        <v>4</v>
      </c>
      <c r="F6">
        <f>INDEX(Data!$AC$8:$AI$21,MATCH('Primary Reserve Score'!$A6,Data!$A$8:$A$21,0),MATCH('Primary Reserve Score'!$A$1,Data!$AC$7:$AI$7,0))</f>
        <v>4</v>
      </c>
      <c r="G6">
        <f>INDEX(Data!$AL$8:$AR$21,MATCH('Primary Reserve Score'!$A6,Data!$A$8:$A$21,0),MATCH('Primary Reserve Score'!$A$1,Data!$AL$7:$AR$7,0))</f>
        <v>4</v>
      </c>
      <c r="H6">
        <f>INDEX(Data!$AU$8:$BA$21,MATCH('Primary Reserve Score'!$A6,Data!$A$8:$A$21,0),MATCH('Primary Reserve Score'!$A$1,Data!$AU$7:$BA$7,0))</f>
        <v>4</v>
      </c>
    </row>
    <row r="7" spans="1:8">
      <c r="A7" t="s">
        <v>2</v>
      </c>
      <c r="B7">
        <v>1</v>
      </c>
      <c r="C7">
        <f>INDEX(Data!$B$8:$H$21,MATCH('Primary Reserve Score'!$A7,Data!$A$8:$A$21,0),MATCH('Primary Reserve Score'!$A$1,Data!$B$7:$H$7,0))</f>
        <v>2</v>
      </c>
      <c r="D7">
        <f>INDEX(Data!$K$8:$Q$21,MATCH('Primary Reserve Score'!$A7,Data!$A$8:$A$21,0),MATCH('Primary Reserve Score'!$A$1,Data!$K$7:$Q$7,0))</f>
        <v>3</v>
      </c>
      <c r="E7">
        <f>INDEX(Data!$T$8:$Z$21,MATCH('Primary Reserve Score'!$A7,Data!$A$8:$A$21,0),MATCH('Primary Reserve Score'!$A$1,Data!$T$7:$Z$7,0))</f>
        <v>3</v>
      </c>
      <c r="F7">
        <f>INDEX(Data!$AC$8:$AI$21,MATCH('Primary Reserve Score'!$A7,Data!$A$8:$A$21,0),MATCH('Primary Reserve Score'!$A$1,Data!$AC$7:$AI$7,0))</f>
        <v>2</v>
      </c>
      <c r="G7">
        <f>INDEX(Data!$AL$8:$AR$21,MATCH('Primary Reserve Score'!$A7,Data!$A$8:$A$21,0),MATCH('Primary Reserve Score'!$A$1,Data!$AL$7:$AR$7,0))</f>
        <v>3</v>
      </c>
      <c r="H7">
        <f>INDEX(Data!$AU$8:$BA$21,MATCH('Primary Reserve Score'!$A7,Data!$A$8:$A$21,0),MATCH('Primary Reserve Score'!$A$1,Data!$AU$7:$BA$7,0))</f>
        <v>2</v>
      </c>
    </row>
    <row r="8" spans="1:8">
      <c r="A8" t="s">
        <v>3</v>
      </c>
      <c r="B8">
        <v>4</v>
      </c>
      <c r="C8">
        <f>INDEX(Data!$B$8:$H$21,MATCH('Primary Reserve Score'!$A8,Data!$A$8:$A$21,0),MATCH('Primary Reserve Score'!$A$1,Data!$B$7:$H$7,0))</f>
        <v>4</v>
      </c>
      <c r="D8">
        <f>INDEX(Data!$K$8:$Q$21,MATCH('Primary Reserve Score'!$A8,Data!$A$8:$A$21,0),MATCH('Primary Reserve Score'!$A$1,Data!$K$7:$Q$7,0))</f>
        <v>4</v>
      </c>
      <c r="E8">
        <f>INDEX(Data!$T$8:$Z$21,MATCH('Primary Reserve Score'!$A8,Data!$A$8:$A$21,0),MATCH('Primary Reserve Score'!$A$1,Data!$T$7:$Z$7,0))</f>
        <v>4</v>
      </c>
      <c r="F8">
        <f>INDEX(Data!$AC$8:$AI$21,MATCH('Primary Reserve Score'!$A8,Data!$A$8:$A$21,0),MATCH('Primary Reserve Score'!$A$1,Data!$AC$7:$AI$7,0))</f>
        <v>4</v>
      </c>
      <c r="G8">
        <f>INDEX(Data!$AL$8:$AR$21,MATCH('Primary Reserve Score'!$A8,Data!$A$8:$A$21,0),MATCH('Primary Reserve Score'!$A$1,Data!$AL$7:$AR$7,0))</f>
        <v>3</v>
      </c>
      <c r="H8">
        <f>INDEX(Data!$AU$8:$BA$21,MATCH('Primary Reserve Score'!$A8,Data!$A$8:$A$21,0),MATCH('Primary Reserve Score'!$A$1,Data!$AU$7:$BA$7,0))</f>
        <v>4</v>
      </c>
    </row>
    <row r="9" spans="1:8">
      <c r="A9" t="s">
        <v>4</v>
      </c>
      <c r="B9">
        <v>5</v>
      </c>
      <c r="C9">
        <f>INDEX(Data!$B$8:$H$21,MATCH('Primary Reserve Score'!$A9,Data!$A$8:$A$21,0),MATCH('Primary Reserve Score'!$A$1,Data!$B$7:$H$7,0))</f>
        <v>5</v>
      </c>
      <c r="D9">
        <f>INDEX(Data!$K$8:$Q$21,MATCH('Primary Reserve Score'!$A9,Data!$A$8:$A$21,0),MATCH('Primary Reserve Score'!$A$1,Data!$K$7:$Q$7,0))</f>
        <v>5</v>
      </c>
      <c r="E9">
        <f>INDEX(Data!$T$8:$Z$21,MATCH('Primary Reserve Score'!$A9,Data!$A$8:$A$21,0),MATCH('Primary Reserve Score'!$A$1,Data!$T$7:$Z$7,0))</f>
        <v>5</v>
      </c>
      <c r="F9">
        <f>INDEX(Data!$AC$8:$AI$21,MATCH('Primary Reserve Score'!$A9,Data!$A$8:$A$21,0),MATCH('Primary Reserve Score'!$A$1,Data!$AC$7:$AI$7,0))</f>
        <v>4</v>
      </c>
      <c r="G9">
        <f>INDEX(Data!$AL$8:$AR$21,MATCH('Primary Reserve Score'!$A9,Data!$A$8:$A$21,0),MATCH('Primary Reserve Score'!$A$1,Data!$AL$7:$AR$7,0))</f>
        <v>4</v>
      </c>
      <c r="H9">
        <f>INDEX(Data!$AU$8:$BA$21,MATCH('Primary Reserve Score'!$A9,Data!$A$8:$A$21,0),MATCH('Primary Reserve Score'!$A$1,Data!$AU$7:$BA$7,0))</f>
        <v>5</v>
      </c>
    </row>
    <row r="10" spans="1:8">
      <c r="A10" t="s">
        <v>5</v>
      </c>
      <c r="B10">
        <v>5</v>
      </c>
      <c r="C10">
        <f>INDEX(Data!$B$8:$H$21,MATCH('Primary Reserve Score'!$A10,Data!$A$8:$A$21,0),MATCH('Primary Reserve Score'!$A$1,Data!$B$7:$H$7,0))</f>
        <v>5</v>
      </c>
      <c r="D10">
        <f>INDEX(Data!$K$8:$Q$21,MATCH('Primary Reserve Score'!$A10,Data!$A$8:$A$21,0),MATCH('Primary Reserve Score'!$A$1,Data!$K$7:$Q$7,0))</f>
        <v>5</v>
      </c>
      <c r="E10">
        <f>INDEX(Data!$T$8:$Z$21,MATCH('Primary Reserve Score'!$A10,Data!$A$8:$A$21,0),MATCH('Primary Reserve Score'!$A$1,Data!$T$7:$Z$7,0))</f>
        <v>5</v>
      </c>
      <c r="F10">
        <f>INDEX(Data!$AC$8:$AI$21,MATCH('Primary Reserve Score'!$A10,Data!$A$8:$A$21,0),MATCH('Primary Reserve Score'!$A$1,Data!$AC$7:$AI$7,0))</f>
        <v>4</v>
      </c>
      <c r="G10">
        <f>INDEX(Data!$AL$8:$AR$21,MATCH('Primary Reserve Score'!$A10,Data!$A$8:$A$21,0),MATCH('Primary Reserve Score'!$A$1,Data!$AL$7:$AR$7,0))</f>
        <v>4</v>
      </c>
      <c r="H10">
        <f>INDEX(Data!$AU$8:$BA$21,MATCH('Primary Reserve Score'!$A10,Data!$A$8:$A$21,0),MATCH('Primary Reserve Score'!$A$1,Data!$AU$7:$BA$7,0))</f>
        <v>4</v>
      </c>
    </row>
    <row r="11" spans="1:8">
      <c r="A11" t="s">
        <v>6</v>
      </c>
      <c r="B11">
        <v>5</v>
      </c>
      <c r="C11">
        <f>INDEX(Data!$B$8:$H$21,MATCH('Primary Reserve Score'!$A11,Data!$A$8:$A$21,0),MATCH('Primary Reserve Score'!$A$1,Data!$B$7:$H$7,0))</f>
        <v>5</v>
      </c>
      <c r="D11">
        <f>INDEX(Data!$K$8:$Q$21,MATCH('Primary Reserve Score'!$A11,Data!$A$8:$A$21,0),MATCH('Primary Reserve Score'!$A$1,Data!$K$7:$Q$7,0))</f>
        <v>5</v>
      </c>
      <c r="E11">
        <f>INDEX(Data!$T$8:$Z$21,MATCH('Primary Reserve Score'!$A11,Data!$A$8:$A$21,0),MATCH('Primary Reserve Score'!$A$1,Data!$T$7:$Z$7,0))</f>
        <v>5</v>
      </c>
      <c r="F11">
        <f>INDEX(Data!$AC$8:$AI$21,MATCH('Primary Reserve Score'!$A11,Data!$A$8:$A$21,0),MATCH('Primary Reserve Score'!$A$1,Data!$AC$7:$AI$7,0))</f>
        <v>5</v>
      </c>
      <c r="G11">
        <f>INDEX(Data!$AL$8:$AR$21,MATCH('Primary Reserve Score'!$A11,Data!$A$8:$A$21,0),MATCH('Primary Reserve Score'!$A$1,Data!$AL$7:$AR$7,0))</f>
        <v>5</v>
      </c>
      <c r="H11">
        <f>INDEX(Data!$AU$8:$BA$21,MATCH('Primary Reserve Score'!$A11,Data!$A$8:$A$21,0),MATCH('Primary Reserve Score'!$A$1,Data!$AU$7:$BA$7,0))</f>
        <v>5</v>
      </c>
    </row>
    <row r="12" spans="1:8">
      <c r="A12" t="s">
        <v>7</v>
      </c>
      <c r="B12">
        <v>5</v>
      </c>
      <c r="C12">
        <f>INDEX(Data!$B$8:$H$21,MATCH('Primary Reserve Score'!$A12,Data!$A$8:$A$21,0),MATCH('Primary Reserve Score'!$A$1,Data!$B$7:$H$7,0))</f>
        <v>4</v>
      </c>
      <c r="D12">
        <f>INDEX(Data!$K$8:$Q$21,MATCH('Primary Reserve Score'!$A12,Data!$A$8:$A$21,0),MATCH('Primary Reserve Score'!$A$1,Data!$K$7:$Q$7,0))</f>
        <v>4</v>
      </c>
      <c r="E12">
        <f>INDEX(Data!$T$8:$Z$21,MATCH('Primary Reserve Score'!$A12,Data!$A$8:$A$21,0),MATCH('Primary Reserve Score'!$A$1,Data!$T$7:$Z$7,0))</f>
        <v>4</v>
      </c>
      <c r="F12">
        <f>INDEX(Data!$AC$8:$AI$21,MATCH('Primary Reserve Score'!$A12,Data!$A$8:$A$21,0),MATCH('Primary Reserve Score'!$A$1,Data!$AC$7:$AI$7,0))</f>
        <v>4</v>
      </c>
      <c r="G12">
        <f>INDEX(Data!$AL$8:$AR$21,MATCH('Primary Reserve Score'!$A12,Data!$A$8:$A$21,0),MATCH('Primary Reserve Score'!$A$1,Data!$AL$7:$AR$7,0))</f>
        <v>4</v>
      </c>
      <c r="H12">
        <f>INDEX(Data!$AU$8:$BA$21,MATCH('Primary Reserve Score'!$A12,Data!$A$8:$A$21,0),MATCH('Primary Reserve Score'!$A$1,Data!$AU$7:$BA$7,0))</f>
        <v>4</v>
      </c>
    </row>
    <row r="13" spans="1:8">
      <c r="A13" t="s">
        <v>8</v>
      </c>
      <c r="B13">
        <v>5</v>
      </c>
      <c r="C13">
        <f>INDEX(Data!$B$8:$H$21,MATCH('Primary Reserve Score'!$A13,Data!$A$8:$A$21,0),MATCH('Primary Reserve Score'!$A$1,Data!$B$7:$H$7,0))</f>
        <v>5</v>
      </c>
      <c r="D13">
        <f>INDEX(Data!$K$8:$Q$21,MATCH('Primary Reserve Score'!$A13,Data!$A$8:$A$21,0),MATCH('Primary Reserve Score'!$A$1,Data!$K$7:$Q$7,0))</f>
        <v>5</v>
      </c>
      <c r="E13">
        <f>INDEX(Data!$T$8:$Z$21,MATCH('Primary Reserve Score'!$A13,Data!$A$8:$A$21,0),MATCH('Primary Reserve Score'!$A$1,Data!$T$7:$Z$7,0))</f>
        <v>4</v>
      </c>
      <c r="F13">
        <f>INDEX(Data!$AC$8:$AI$21,MATCH('Primary Reserve Score'!$A13,Data!$A$8:$A$21,0),MATCH('Primary Reserve Score'!$A$1,Data!$AC$7:$AI$7,0))</f>
        <v>4</v>
      </c>
      <c r="G13">
        <f>INDEX(Data!$AL$8:$AR$21,MATCH('Primary Reserve Score'!$A13,Data!$A$8:$A$21,0),MATCH('Primary Reserve Score'!$A$1,Data!$AL$7:$AR$7,0))</f>
        <v>3</v>
      </c>
      <c r="H13">
        <f>INDEX(Data!$AU$8:$BA$21,MATCH('Primary Reserve Score'!$A13,Data!$A$8:$A$21,0),MATCH('Primary Reserve Score'!$A$1,Data!$AU$7:$BA$7,0))</f>
        <v>4</v>
      </c>
    </row>
    <row r="14" spans="1:8">
      <c r="A14" t="s">
        <v>9</v>
      </c>
      <c r="B14">
        <v>4</v>
      </c>
      <c r="C14">
        <f>INDEX(Data!$B$8:$H$21,MATCH('Primary Reserve Score'!$A14,Data!$A$8:$A$21,0),MATCH('Primary Reserve Score'!$A$1,Data!$B$7:$H$7,0))</f>
        <v>4</v>
      </c>
      <c r="D14">
        <f>INDEX(Data!$K$8:$Q$21,MATCH('Primary Reserve Score'!$A14,Data!$A$8:$A$21,0),MATCH('Primary Reserve Score'!$A$1,Data!$K$7:$Q$7,0))</f>
        <v>4</v>
      </c>
      <c r="E14">
        <f>INDEX(Data!$T$8:$Z$21,MATCH('Primary Reserve Score'!$A14,Data!$A$8:$A$21,0),MATCH('Primary Reserve Score'!$A$1,Data!$T$7:$Z$7,0))</f>
        <v>4</v>
      </c>
      <c r="F14">
        <f>INDEX(Data!$AC$8:$AI$21,MATCH('Primary Reserve Score'!$A14,Data!$A$8:$A$21,0),MATCH('Primary Reserve Score'!$A$1,Data!$AC$7:$AI$7,0))</f>
        <v>4</v>
      </c>
      <c r="G14">
        <f>INDEX(Data!$AL$8:$AR$21,MATCH('Primary Reserve Score'!$A14,Data!$A$8:$A$21,0),MATCH('Primary Reserve Score'!$A$1,Data!$AL$7:$AR$7,0))</f>
        <v>4</v>
      </c>
      <c r="H14">
        <f>INDEX(Data!$AU$8:$BA$21,MATCH('Primary Reserve Score'!$A14,Data!$A$8:$A$21,0),MATCH('Primary Reserve Score'!$A$1,Data!$AU$7:$BA$7,0))</f>
        <v>4</v>
      </c>
    </row>
    <row r="15" spans="1:8">
      <c r="A15" t="s">
        <v>10</v>
      </c>
      <c r="B15">
        <v>4</v>
      </c>
      <c r="C15">
        <f>INDEX(Data!$B$8:$H$21,MATCH('Primary Reserve Score'!$A15,Data!$A$8:$A$21,0),MATCH('Primary Reserve Score'!$A$1,Data!$B$7:$H$7,0))</f>
        <v>4</v>
      </c>
      <c r="D15">
        <f>INDEX(Data!$K$8:$Q$21,MATCH('Primary Reserve Score'!$A15,Data!$A$8:$A$21,0),MATCH('Primary Reserve Score'!$A$1,Data!$K$7:$Q$7,0))</f>
        <v>4</v>
      </c>
      <c r="E15">
        <f>INDEX(Data!$T$8:$Z$21,MATCH('Primary Reserve Score'!$A15,Data!$A$8:$A$21,0),MATCH('Primary Reserve Score'!$A$1,Data!$T$7:$Z$7,0))</f>
        <v>4</v>
      </c>
      <c r="F15">
        <f>INDEX(Data!$AC$8:$AI$21,MATCH('Primary Reserve Score'!$A15,Data!$A$8:$A$21,0),MATCH('Primary Reserve Score'!$A$1,Data!$AC$7:$AI$7,0))</f>
        <v>4</v>
      </c>
      <c r="G15">
        <f>INDEX(Data!$AL$8:$AR$21,MATCH('Primary Reserve Score'!$A15,Data!$A$8:$A$21,0),MATCH('Primary Reserve Score'!$A$1,Data!$AL$7:$AR$7,0))</f>
        <v>3</v>
      </c>
      <c r="H15">
        <f>INDEX(Data!$AU$8:$BA$21,MATCH('Primary Reserve Score'!$A15,Data!$A$8:$A$21,0),MATCH('Primary Reserve Score'!$A$1,Data!$AU$7:$BA$7,0))</f>
        <v>4</v>
      </c>
    </row>
    <row r="16" spans="1:8">
      <c r="A16" t="s">
        <v>11</v>
      </c>
      <c r="B16">
        <v>4</v>
      </c>
      <c r="C16">
        <f>INDEX(Data!$B$8:$H$21,MATCH('Primary Reserve Score'!$A16,Data!$A$8:$A$21,0),MATCH('Primary Reserve Score'!$A$1,Data!$B$7:$H$7,0))</f>
        <v>4</v>
      </c>
      <c r="D16">
        <f>INDEX(Data!$K$8:$Q$21,MATCH('Primary Reserve Score'!$A16,Data!$A$8:$A$21,0),MATCH('Primary Reserve Score'!$A$1,Data!$K$7:$Q$7,0))</f>
        <v>4</v>
      </c>
      <c r="E16">
        <f>INDEX(Data!$T$8:$Z$21,MATCH('Primary Reserve Score'!$A16,Data!$A$8:$A$21,0),MATCH('Primary Reserve Score'!$A$1,Data!$T$7:$Z$7,0))</f>
        <v>4</v>
      </c>
      <c r="F16">
        <f>INDEX(Data!$AC$8:$AI$21,MATCH('Primary Reserve Score'!$A16,Data!$A$8:$A$21,0),MATCH('Primary Reserve Score'!$A$1,Data!$AC$7:$AI$7,0))</f>
        <v>4</v>
      </c>
      <c r="G16">
        <f>INDEX(Data!$AL$8:$AR$21,MATCH('Primary Reserve Score'!$A16,Data!$A$8:$A$21,0),MATCH('Primary Reserve Score'!$A$1,Data!$AL$7:$AR$7,0))</f>
        <v>4</v>
      </c>
      <c r="H16">
        <f>INDEX(Data!$AU$8:$BA$21,MATCH('Primary Reserve Score'!$A16,Data!$A$8:$A$21,0),MATCH('Primary Reserve Score'!$A$1,Data!$AU$7:$BA$7,0))</f>
        <v>4</v>
      </c>
    </row>
    <row r="17" spans="1:8">
      <c r="A17" t="s">
        <v>12</v>
      </c>
      <c r="B17">
        <v>4</v>
      </c>
      <c r="C17">
        <f>INDEX(Data!$B$8:$H$21,MATCH('Primary Reserve Score'!$A17,Data!$A$8:$A$21,0),MATCH('Primary Reserve Score'!$A$1,Data!$B$7:$H$7,0))</f>
        <v>4</v>
      </c>
      <c r="D17">
        <f>INDEX(Data!$K$8:$Q$21,MATCH('Primary Reserve Score'!$A17,Data!$A$8:$A$21,0),MATCH('Primary Reserve Score'!$A$1,Data!$K$7:$Q$7,0))</f>
        <v>4</v>
      </c>
      <c r="E17">
        <f>INDEX(Data!$T$8:$Z$21,MATCH('Primary Reserve Score'!$A17,Data!$A$8:$A$21,0),MATCH('Primary Reserve Score'!$A$1,Data!$T$7:$Z$7,0))</f>
        <v>4</v>
      </c>
      <c r="F17">
        <f>INDEX(Data!$AC$8:$AI$21,MATCH('Primary Reserve Score'!$A17,Data!$A$8:$A$21,0),MATCH('Primary Reserve Score'!$A$1,Data!$AC$7:$AI$7,0))</f>
        <v>4</v>
      </c>
      <c r="G17">
        <f>INDEX(Data!$AL$8:$AR$21,MATCH('Primary Reserve Score'!$A17,Data!$A$8:$A$21,0),MATCH('Primary Reserve Score'!$A$1,Data!$AL$7:$AR$7,0))</f>
        <v>3</v>
      </c>
      <c r="H17">
        <f>INDEX(Data!$AU$8:$BA$21,MATCH('Primary Reserve Score'!$A17,Data!$A$8:$A$21,0),MATCH('Primary Reserve Score'!$A$1,Data!$AU$7:$BA$7,0))</f>
        <v>4</v>
      </c>
    </row>
    <row r="18" spans="1:8">
      <c r="A18" t="s">
        <v>13</v>
      </c>
      <c r="B18">
        <v>4</v>
      </c>
      <c r="C18">
        <f>INDEX(Data!$B$8:$H$21,MATCH('Primary Reserve Score'!$A18,Data!$A$8:$A$21,0),MATCH('Primary Reserve Score'!$A$1,Data!$B$7:$H$7,0))</f>
        <v>4</v>
      </c>
      <c r="D18">
        <f>INDEX(Data!$K$8:$Q$21,MATCH('Primary Reserve Score'!$A18,Data!$A$8:$A$21,0),MATCH('Primary Reserve Score'!$A$1,Data!$K$7:$Q$7,0))</f>
        <v>4</v>
      </c>
      <c r="E18">
        <f>INDEX(Data!$T$8:$Z$21,MATCH('Primary Reserve Score'!$A18,Data!$A$8:$A$21,0),MATCH('Primary Reserve Score'!$A$1,Data!$T$7:$Z$7,0))</f>
        <v>4</v>
      </c>
      <c r="F18">
        <f>INDEX(Data!$AC$8:$AI$21,MATCH('Primary Reserve Score'!$A18,Data!$A$8:$A$21,0),MATCH('Primary Reserve Score'!$A$1,Data!$AC$7:$AI$7,0))</f>
        <v>4</v>
      </c>
      <c r="G18">
        <f>INDEX(Data!$AL$8:$AR$21,MATCH('Primary Reserve Score'!$A18,Data!$A$8:$A$21,0),MATCH('Primary Reserve Score'!$A$1,Data!$AL$7:$AR$7,0))</f>
        <v>3</v>
      </c>
      <c r="H18">
        <f>INDEX(Data!$AU$8:$BA$21,MATCH('Primary Reserve Score'!$A18,Data!$A$8:$A$21,0),MATCH('Primary Reserve Score'!$A$1,Data!$AU$7:$BA$7,0))</f>
        <v>4</v>
      </c>
    </row>
    <row r="19" spans="1:8">
      <c r="A19" t="s">
        <v>14</v>
      </c>
      <c r="B19">
        <v>4</v>
      </c>
      <c r="C19">
        <f>INDEX(Data!$B$8:$H$21,MATCH('Primary Reserve Score'!$A19,Data!$A$8:$A$21,0),MATCH('Primary Reserve Score'!$A$1,Data!$B$7:$H$7,0))</f>
        <v>4</v>
      </c>
      <c r="D19">
        <f>INDEX(Data!$K$8:$Q$21,MATCH('Primary Reserve Score'!$A19,Data!$A$8:$A$21,0),MATCH('Primary Reserve Score'!$A$1,Data!$K$7:$Q$7,0))</f>
        <v>3</v>
      </c>
      <c r="E19">
        <f>INDEX(Data!$T$8:$Z$21,MATCH('Primary Reserve Score'!$A19,Data!$A$8:$A$21,0),MATCH('Primary Reserve Score'!$A$1,Data!$T$7:$Z$7,0))</f>
        <v>3</v>
      </c>
      <c r="F19">
        <f>INDEX(Data!$AC$8:$AI$21,MATCH('Primary Reserve Score'!$A19,Data!$A$8:$A$21,0),MATCH('Primary Reserve Score'!$A$1,Data!$AC$7:$AI$7,0))</f>
        <v>4</v>
      </c>
      <c r="G19">
        <f>INDEX(Data!$AL$8:$AR$21,MATCH('Primary Reserve Score'!$A19,Data!$A$8:$A$21,0),MATCH('Primary Reserve Score'!$A$1,Data!$AL$7:$AR$7,0))</f>
        <v>4</v>
      </c>
      <c r="H19">
        <f>INDEX(Data!$AU$8:$BA$21,MATCH('Primary Reserve Score'!$A19,Data!$A$8:$A$21,0),MATCH('Primary Reserve Score'!$A$1,Data!$AU$7:$BA$7,0))</f>
        <v>4</v>
      </c>
    </row>
  </sheetData>
  <pageMargins left="0.25" right="0.25" top="0.75" bottom="0.75" header="0.3" footer="0.3"/>
  <pageSetup scale="41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40" workbookViewId="0">
      <selection activeCell="C78" sqref="A78:XFD78"/>
    </sheetView>
  </sheetViews>
  <sheetFormatPr defaultColWidth="8.75" defaultRowHeight="15.75"/>
  <cols>
    <col min="1" max="2" width="12.75" hidden="1" customWidth="1"/>
    <col min="3" max="3" width="18.75" bestFit="1" customWidth="1"/>
  </cols>
  <sheetData>
    <row r="1" spans="1:9">
      <c r="C1" t="s">
        <v>1</v>
      </c>
    </row>
    <row r="3" spans="1:9">
      <c r="D3" t="s">
        <v>21</v>
      </c>
      <c r="E3" t="s">
        <v>22</v>
      </c>
      <c r="F3" t="s">
        <v>25</v>
      </c>
      <c r="G3" t="s">
        <v>27</v>
      </c>
      <c r="H3" t="s">
        <v>28</v>
      </c>
      <c r="I3" t="s">
        <v>29</v>
      </c>
    </row>
    <row r="4" spans="1:9">
      <c r="A4" t="s">
        <v>16</v>
      </c>
      <c r="B4" t="s">
        <v>17</v>
      </c>
      <c r="C4" t="s">
        <v>36</v>
      </c>
      <c r="D4">
        <f>INDEX(Data!$B$8:$H$21,MATCH(BGSU!$C$1,Data!$A$8:$A$21,0),MATCH(BGSU!$C4,Data!$B$7:$H$7,0))</f>
        <v>4</v>
      </c>
      <c r="E4">
        <f>INDEX(Data!$K$8:$Q$21,MATCH(BGSU!$C$1,Data!$A$8:$A$21,0),MATCH(BGSU!$C4,Data!$K$7:$Q$7,0))</f>
        <v>4.5</v>
      </c>
      <c r="F4">
        <f>INDEX(Data!$T$8:$Z$21,MATCH(BGSU!$C$1,Data!$A$8:$A$21,0),MATCH(BGSU!$C4,Data!$T$7:$Z$7,0))</f>
        <v>4.2</v>
      </c>
      <c r="G4">
        <f>INDEX(Data!$AC$8:$AI$21,MATCH(BGSU!$C$1,Data!$A$8:$A$21,0),MATCH(BGSU!$C4,Data!$AC$7:$AI$7,0))</f>
        <v>3.9</v>
      </c>
      <c r="H4">
        <f>INDEX(Data!$AL$8:$AR$21,MATCH(BGSU!$C$1,Data!$A$8:$A$21,0),MATCH(BGSU!$C4,Data!$AL$7:$AR$7,0))</f>
        <v>3.2</v>
      </c>
      <c r="I4">
        <f>INDEX(Data!$AU$8:$BA$21,MATCH(BGSU!$C$1,Data!$A$8:$A$21,0),MATCH(BGSU!$C4,Data!$AU$7:$BA$7,0))</f>
        <v>3.4</v>
      </c>
    </row>
    <row r="5" spans="1:9" s="20" customFormat="1">
      <c r="A5" s="20" t="s">
        <v>16</v>
      </c>
      <c r="B5" s="20" t="s">
        <v>18</v>
      </c>
      <c r="C5" s="20" t="s">
        <v>30</v>
      </c>
      <c r="D5" s="20">
        <f>INDEX(Data!$B$8:$H$21,MATCH(BGSU!$C$1,Data!$A$8:$A$21,0),MATCH(BGSU!$C5,Data!$B$7:$H$7,0))</f>
        <v>1.4730000000000001</v>
      </c>
      <c r="E5" s="20">
        <f>INDEX(Data!$K$8:$Q$21,MATCH(BGSU!$C$1,Data!$A$8:$A$21,0),MATCH(BGSU!$C5,Data!$K$7:$Q$7,0))</f>
        <v>1.4059999999999999</v>
      </c>
      <c r="F5" s="20">
        <f>INDEX(Data!$T$8:$Z$21,MATCH(BGSU!$C$1,Data!$A$8:$A$21,0),MATCH(BGSU!$C5,Data!$T$7:$Z$7,0))</f>
        <v>1.2909999999999999</v>
      </c>
      <c r="G5" s="20">
        <f>INDEX(Data!$AC$8:$AI$21,MATCH(BGSU!$C$1,Data!$A$8:$A$21,0),MATCH(BGSU!$C5,Data!$AC$7:$AI$7,0))</f>
        <v>0.90700000000000003</v>
      </c>
      <c r="H5" s="20">
        <f>INDEX(Data!$AL$8:$AR$21,MATCH(BGSU!$C$1,Data!$A$8:$A$21,0),MATCH(BGSU!$C5,Data!$AL$7:$AR$7,0))</f>
        <v>1.5149999999999999</v>
      </c>
      <c r="I5" s="20">
        <f>INDEX(Data!$AU$8:$BA$21,MATCH(BGSU!$C$1,Data!$A$8:$A$21,0),MATCH(BGSU!$C5,Data!$AU$7:$BA$7,0))</f>
        <v>1.911</v>
      </c>
    </row>
    <row r="6" spans="1:9">
      <c r="A6" t="s">
        <v>19</v>
      </c>
      <c r="B6" t="s">
        <v>17</v>
      </c>
      <c r="C6" t="str">
        <f>CONCATENATE(A5," ",B5)</f>
        <v>Viability score</v>
      </c>
      <c r="D6">
        <f>INDEX(Data!$B$8:$H$21,MATCH(BGSU!$C$1,Data!$A$8:$A$21,0),MATCH(BGSU!$C6,Data!$B$7:$H$7,0))</f>
        <v>4</v>
      </c>
      <c r="E6">
        <f>INDEX(Data!$K$8:$Q$21,MATCH(BGSU!$C$1,Data!$A$8:$A$21,0),MATCH(BGSU!$C6,Data!$K$7:$Q$7,0))</f>
        <v>4</v>
      </c>
      <c r="F6">
        <f>INDEX(Data!$T$8:$Z$21,MATCH(BGSU!$C$1,Data!$A$8:$A$21,0),MATCH(BGSU!$C6,Data!$T$7:$Z$7,0))</f>
        <v>4</v>
      </c>
      <c r="G6">
        <f>INDEX(Data!$AC$8:$AI$21,MATCH(BGSU!$C$1,Data!$A$8:$A$21,0),MATCH(BGSU!$C6,Data!$AC$7:$AI$7,0))</f>
        <v>3</v>
      </c>
      <c r="H6">
        <f>INDEX(Data!$AL$8:$AR$21,MATCH(BGSU!$C$1,Data!$A$8:$A$21,0),MATCH(BGSU!$C6,Data!$AL$7:$AR$7,0))</f>
        <v>4</v>
      </c>
      <c r="I6">
        <f>INDEX(Data!$AU$8:$BA$21,MATCH(BGSU!$C$1,Data!$A$8:$A$21,0),MATCH(BGSU!$C6,Data!$AU$7:$BA$7,0))</f>
        <v>4</v>
      </c>
    </row>
    <row r="7" spans="1:9" s="20" customFormat="1">
      <c r="A7" s="20" t="s">
        <v>19</v>
      </c>
      <c r="B7" s="20" t="s">
        <v>18</v>
      </c>
      <c r="C7" s="20" t="str">
        <f>CONCATENATE(A6," ",B6)</f>
        <v>Net income ratio</v>
      </c>
      <c r="D7" s="20">
        <f>INDEX(Data!$B$8:$H$21,MATCH(BGSU!$C$1,Data!$A$8:$A$21,0),MATCH(BGSU!$C7,Data!$B$7:$H$7,0))</f>
        <v>3.2000000000000001E-2</v>
      </c>
      <c r="E7" s="20">
        <f>INDEX(Data!$K$8:$Q$21,MATCH(BGSU!$C$1,Data!$A$8:$A$21,0),MATCH(BGSU!$C7,Data!$K$7:$Q$7,0))</f>
        <v>4.4999999999999998E-2</v>
      </c>
      <c r="F7" s="20">
        <f>INDEX(Data!$T$8:$Z$21,MATCH(BGSU!$C$1,Data!$A$8:$A$21,0),MATCH(BGSU!$C7,Data!$T$7:$Z$7,0))</f>
        <v>0.17</v>
      </c>
      <c r="G7" s="20">
        <f>INDEX(Data!$AC$8:$AI$21,MATCH(BGSU!$C$1,Data!$A$8:$A$21,0),MATCH(BGSU!$C7,Data!$AC$7:$AI$7,0))</f>
        <v>5.8999999999999997E-2</v>
      </c>
      <c r="H7" s="20">
        <f>INDEX(Data!$AL$8:$AR$21,MATCH(BGSU!$C$1,Data!$A$8:$A$21,0),MATCH(BGSU!$C7,Data!$AL$7:$AR$7,0))</f>
        <v>-7.1999999999999995E-2</v>
      </c>
      <c r="I7" s="20">
        <f>INDEX(Data!$AU$8:$BA$21,MATCH(BGSU!$C$1,Data!$A$8:$A$21,0),MATCH(BGSU!$C7,Data!$AU$7:$BA$7,0))</f>
        <v>-1.6E-2</v>
      </c>
    </row>
    <row r="8" spans="1:9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INDEX(Data!$B$8:$H$21,MATCH(BGSU!$C$1,Data!$A$8:$A$21,0),MATCH(BGSU!$C8,Data!$B$7:$H$7,0))</f>
        <v>4</v>
      </c>
      <c r="E8">
        <f>INDEX(Data!$K$8:$Q$21,MATCH(BGSU!$C$1,Data!$A$8:$A$21,0),MATCH(BGSU!$C8,Data!$K$7:$Q$7,0))</f>
        <v>4</v>
      </c>
      <c r="F8">
        <f>INDEX(Data!$T$8:$Z$21,MATCH(BGSU!$C$1,Data!$A$8:$A$21,0),MATCH(BGSU!$C8,Data!$T$7:$Z$7,0))</f>
        <v>5</v>
      </c>
      <c r="G8">
        <f>INDEX(Data!$AC$8:$AI$21,MATCH(BGSU!$C$1,Data!$A$8:$A$21,0),MATCH(BGSU!$C8,Data!$AC$7:$AI$7,0))</f>
        <v>5</v>
      </c>
      <c r="H8">
        <f>INDEX(Data!$AL$8:$AR$21,MATCH(BGSU!$C$1,Data!$A$8:$A$21,0),MATCH(BGSU!$C8,Data!$AL$7:$AR$7,0))</f>
        <v>0</v>
      </c>
      <c r="I8">
        <f>INDEX(Data!$AU$8:$BA$21,MATCH(BGSU!$C$1,Data!$A$8:$A$21,0),MATCH(BGSU!$C8,Data!$AU$7:$BA$7,0))</f>
        <v>1</v>
      </c>
    </row>
    <row r="9" spans="1:9" s="20" customFormat="1">
      <c r="A9" s="20" t="s">
        <v>20</v>
      </c>
      <c r="B9" s="20" t="s">
        <v>18</v>
      </c>
      <c r="C9" s="20" t="str">
        <f>CONCATENATE(A8," ",B8)</f>
        <v>Primary reserve ratio</v>
      </c>
      <c r="D9" s="20">
        <f>INDEX(Data!$B$8:$H$21,MATCH(BGSU!$C$1,Data!$A$8:$A$21,0),MATCH(BGSU!$C9,Data!$B$7:$H$7,0))</f>
        <v>0.495</v>
      </c>
      <c r="E9" s="20">
        <f>INDEX(Data!$K$8:$Q$21,MATCH(BGSU!$C$1,Data!$A$8:$A$21,0),MATCH(BGSU!$C9,Data!$K$7:$Q$7,0))</f>
        <v>0.50900000000000001</v>
      </c>
      <c r="F9" s="20">
        <f>INDEX(Data!$T$8:$Z$21,MATCH(BGSU!$C$1,Data!$A$8:$A$21,0),MATCH(BGSU!$C9,Data!$T$7:$Z$7,0))</f>
        <v>0.49299999999999999</v>
      </c>
      <c r="G9" s="20">
        <f>INDEX(Data!$AC$8:$AI$21,MATCH(BGSU!$C$1,Data!$A$8:$A$21,0),MATCH(BGSU!$C9,Data!$AC$7:$AI$7,0))</f>
        <v>0.35499999999999998</v>
      </c>
      <c r="H9" s="20">
        <f>INDEX(Data!$AL$8:$AR$21,MATCH(BGSU!$C$1,Data!$A$8:$A$21,0),MATCH(BGSU!$C9,Data!$AL$7:$AR$7,0))</f>
        <v>0.33700000000000002</v>
      </c>
      <c r="I9" s="20">
        <f>INDEX(Data!$AU$8:$BA$21,MATCH(BGSU!$C$1,Data!$A$8:$A$21,0),MATCH(BGSU!$C9,Data!$AU$7:$BA$7,0))</f>
        <v>0.41799999999999998</v>
      </c>
    </row>
    <row r="10" spans="1:9">
      <c r="C10" t="str">
        <f>CONCATENATE(A9," ",B9)</f>
        <v>Primary reserve score</v>
      </c>
      <c r="D10">
        <f>INDEX(Data!$B$8:$H$21,MATCH(BGSU!$C$1,Data!$A$8:$A$21,0),MATCH(BGSU!$C10,Data!$B$7:$H$7,0))</f>
        <v>4</v>
      </c>
      <c r="E10">
        <f>INDEX(Data!$K$8:$Q$21,MATCH(BGSU!$C$1,Data!$A$8:$A$21,0),MATCH(BGSU!$C10,Data!$K$7:$Q$7,0))</f>
        <v>5</v>
      </c>
      <c r="F10">
        <f>INDEX(Data!$T$8:$Z$21,MATCH(BGSU!$C$1,Data!$A$8:$A$21,0),MATCH(BGSU!$C10,Data!$T$7:$Z$7,0))</f>
        <v>4</v>
      </c>
      <c r="G10">
        <f>INDEX(Data!$AC$8:$AI$21,MATCH(BGSU!$C$1,Data!$A$8:$A$21,0),MATCH(BGSU!$C10,Data!$AC$7:$AI$7,0))</f>
        <v>4</v>
      </c>
      <c r="H10">
        <f>INDEX(Data!$AL$8:$AR$21,MATCH(BGSU!$C$1,Data!$A$8:$A$21,0),MATCH(BGSU!$C10,Data!$AL$7:$AR$7,0))</f>
        <v>4</v>
      </c>
      <c r="I10">
        <f>INDEX(Data!$AU$8:$BA$21,MATCH(BGSU!$C$1,Data!$A$8:$A$21,0),MATCH(BGSU!$C10,Data!$AU$7:$BA$7,0))</f>
        <v>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Data</vt:lpstr>
      <vt:lpstr>Composite</vt:lpstr>
      <vt:lpstr>Viability Ratio</vt:lpstr>
      <vt:lpstr>Viability Score</vt:lpstr>
      <vt:lpstr>Net Income Ratio</vt:lpstr>
      <vt:lpstr>Net Income Score</vt:lpstr>
      <vt:lpstr>Primary Reserve Ratio</vt:lpstr>
      <vt:lpstr>Primary Reserve Score</vt:lpstr>
      <vt:lpstr>BGSU</vt:lpstr>
      <vt:lpstr>Central St.</vt:lpstr>
      <vt:lpstr>Cleveland St.</vt:lpstr>
      <vt:lpstr>Kent St.</vt:lpstr>
      <vt:lpstr>Miami</vt:lpstr>
      <vt:lpstr>NEOMED</vt:lpstr>
      <vt:lpstr>Ohio St.</vt:lpstr>
      <vt:lpstr>Ohio U.</vt:lpstr>
      <vt:lpstr>Shawnee St.</vt:lpstr>
      <vt:lpstr>U. Akron</vt:lpstr>
      <vt:lpstr>U. Cincinnati</vt:lpstr>
      <vt:lpstr>U. Toledo</vt:lpstr>
      <vt:lpstr>Wright St.</vt:lpstr>
      <vt:lpstr>Youngstown St.</vt:lpstr>
      <vt:lpstr>Composite!Print_Area</vt:lpstr>
      <vt:lpstr>'Viability Ratio'!Print_Area</vt:lpstr>
    </vt:vector>
  </TitlesOfParts>
  <Company>Wright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Krane</dc:creator>
  <cp:lastModifiedBy>WSUadm</cp:lastModifiedBy>
  <cp:lastPrinted>2016-04-06T17:23:36Z</cp:lastPrinted>
  <dcterms:created xsi:type="dcterms:W3CDTF">2014-11-06T13:03:38Z</dcterms:created>
  <dcterms:modified xsi:type="dcterms:W3CDTF">2016-04-06T17:23:49Z</dcterms:modified>
</cp:coreProperties>
</file>