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40" yWindow="390" windowWidth="18195" windowHeight="7380"/>
  </bookViews>
  <sheets>
    <sheet name="All" sheetId="16" r:id="rId1"/>
    <sheet name="Academic Advising" sheetId="8" r:id="rId2"/>
    <sheet name="Campus Climate" sheetId="3" r:id="rId3"/>
    <sheet name="Campus Life" sheetId="12" r:id="rId4"/>
    <sheet name="Campus Support Services" sheetId="9" r:id="rId5"/>
    <sheet name="Concern for the Individual" sheetId="5" r:id="rId6"/>
    <sheet name="Instructional Effectiveness" sheetId="11" r:id="rId7"/>
    <sheet name="Recruitment and Financial Aid" sheetId="10" r:id="rId8"/>
    <sheet name="Registration Effectiveness" sheetId="7" r:id="rId9"/>
    <sheet name="Safety and Security" sheetId="6" r:id="rId10"/>
    <sheet name="Student Centeredness" sheetId="13" r:id="rId11"/>
    <sheet name="Service Excellence" sheetId="4" r:id="rId12"/>
    <sheet name="Sheet1" sheetId="17" r:id="rId13"/>
  </sheets>
  <calcPr calcId="145621"/>
</workbook>
</file>

<file path=xl/calcChain.xml><?xml version="1.0" encoding="utf-8"?>
<calcChain xmlns="http://schemas.openxmlformats.org/spreadsheetml/2006/main">
  <c r="N5" i="12" l="1"/>
  <c r="N6" i="12"/>
  <c r="N8" i="12"/>
  <c r="N10" i="12"/>
  <c r="N11" i="12"/>
  <c r="N12" i="12"/>
  <c r="N13" i="12"/>
  <c r="N15" i="12"/>
  <c r="N16" i="12"/>
  <c r="N17" i="12"/>
  <c r="N18" i="12"/>
  <c r="N19" i="12"/>
  <c r="N4" i="12"/>
  <c r="R7" i="3" l="1"/>
  <c r="R8" i="3"/>
  <c r="R9" i="3"/>
  <c r="R10" i="3"/>
  <c r="R11" i="3"/>
  <c r="R12" i="3"/>
  <c r="R13" i="3"/>
  <c r="R14" i="3"/>
  <c r="R15" i="3"/>
  <c r="R16" i="3"/>
  <c r="R17" i="3"/>
  <c r="R18" i="3"/>
  <c r="R19" i="3"/>
  <c r="R20" i="3"/>
  <c r="R21" i="3"/>
  <c r="N8" i="6" l="1"/>
  <c r="N7" i="6"/>
  <c r="N6" i="6"/>
  <c r="N5" i="6"/>
  <c r="N4" i="6"/>
  <c r="T8" i="13"/>
  <c r="R6" i="13"/>
  <c r="R7" i="13"/>
  <c r="R9" i="13"/>
  <c r="R10" i="13"/>
  <c r="R5" i="13"/>
  <c r="R4" i="13"/>
  <c r="P6" i="13"/>
  <c r="P7" i="13"/>
  <c r="P8" i="13"/>
  <c r="P9" i="13"/>
  <c r="P10" i="13"/>
  <c r="P5" i="13"/>
  <c r="P4" i="13"/>
  <c r="N10" i="13"/>
  <c r="N9" i="13"/>
  <c r="N7" i="13"/>
  <c r="N6" i="13"/>
  <c r="N5" i="13"/>
  <c r="N4" i="13"/>
  <c r="R4" i="4"/>
  <c r="R6" i="4"/>
  <c r="R7" i="4"/>
  <c r="R8" i="4"/>
  <c r="R9" i="4"/>
  <c r="R10" i="4"/>
  <c r="R11" i="4"/>
  <c r="R12" i="4"/>
  <c r="R5" i="4"/>
  <c r="P6" i="4"/>
  <c r="P7" i="4"/>
  <c r="P8" i="4"/>
  <c r="P9" i="4"/>
  <c r="P10" i="4"/>
  <c r="P11" i="4"/>
  <c r="P12" i="4"/>
  <c r="P5" i="4"/>
  <c r="P4" i="4"/>
  <c r="N12" i="4"/>
  <c r="N11" i="4"/>
  <c r="N10" i="4"/>
  <c r="N9" i="4"/>
  <c r="N8" i="4"/>
  <c r="N7" i="4"/>
  <c r="N6" i="4"/>
  <c r="N5" i="4"/>
  <c r="N4" i="4"/>
  <c r="R6" i="7"/>
  <c r="R7" i="7"/>
  <c r="R8" i="7"/>
  <c r="P6" i="7"/>
  <c r="P7" i="7"/>
  <c r="P8" i="7"/>
  <c r="P9" i="7"/>
  <c r="C4" i="16" l="1"/>
  <c r="T5" i="8" l="1"/>
  <c r="T6" i="8"/>
  <c r="T7" i="8"/>
  <c r="T5" i="3"/>
  <c r="T6" i="3"/>
  <c r="T7" i="3"/>
  <c r="T8" i="3"/>
  <c r="T9" i="3"/>
  <c r="T10" i="3"/>
  <c r="T11" i="3"/>
  <c r="T12" i="3"/>
  <c r="T13" i="3"/>
  <c r="T14" i="3"/>
  <c r="T15" i="3"/>
  <c r="T16" i="3"/>
  <c r="T17" i="3"/>
  <c r="T18" i="3"/>
  <c r="T19" i="3"/>
  <c r="T20" i="3"/>
  <c r="T21" i="3"/>
  <c r="T4" i="3"/>
  <c r="H4" i="7"/>
  <c r="H5" i="7"/>
  <c r="H6" i="7"/>
  <c r="H7" i="7"/>
  <c r="H8" i="7"/>
  <c r="H9" i="7"/>
  <c r="H10" i="13"/>
  <c r="T10" i="13" s="1"/>
  <c r="H9" i="13"/>
  <c r="T9" i="13" s="1"/>
  <c r="H7" i="13"/>
  <c r="T7" i="13" s="1"/>
  <c r="H6" i="13"/>
  <c r="T6" i="13" s="1"/>
  <c r="H5" i="13"/>
  <c r="T5" i="13" s="1"/>
  <c r="H4" i="13"/>
  <c r="T4" i="13" s="1"/>
  <c r="H12" i="4" l="1"/>
  <c r="T12" i="4" s="1"/>
  <c r="H11" i="4"/>
  <c r="T11" i="4" s="1"/>
  <c r="H10" i="4"/>
  <c r="T10" i="4" s="1"/>
  <c r="H9" i="4"/>
  <c r="T9" i="4" s="1"/>
  <c r="H8" i="4"/>
  <c r="T8" i="4" s="1"/>
  <c r="H7" i="4"/>
  <c r="T7" i="4" s="1"/>
  <c r="H6" i="4"/>
  <c r="T6" i="4" s="1"/>
  <c r="H5" i="4"/>
  <c r="T5" i="4" s="1"/>
  <c r="H4" i="4"/>
  <c r="T4" i="4" s="1"/>
  <c r="T8" i="6" l="1"/>
  <c r="H8" i="6"/>
  <c r="T7" i="6"/>
  <c r="H7" i="6"/>
  <c r="T6" i="6"/>
  <c r="H6" i="6"/>
  <c r="T5" i="6"/>
  <c r="H5" i="6"/>
  <c r="T4" i="6"/>
  <c r="H4" i="6"/>
  <c r="R5" i="7" l="1"/>
  <c r="R4" i="7"/>
  <c r="P5" i="7"/>
  <c r="P4" i="7"/>
  <c r="N5" i="7"/>
  <c r="N6" i="7"/>
  <c r="N7" i="7"/>
  <c r="N8" i="7"/>
  <c r="N9" i="7"/>
  <c r="N4" i="7"/>
  <c r="R5" i="10"/>
  <c r="R6" i="10"/>
  <c r="R7" i="10"/>
  <c r="R8" i="10"/>
  <c r="R9" i="10"/>
  <c r="R10" i="10"/>
  <c r="R4" i="10"/>
  <c r="T4" i="10" s="1"/>
  <c r="P5" i="10"/>
  <c r="P6" i="10"/>
  <c r="P7" i="10"/>
  <c r="P8" i="10"/>
  <c r="P9" i="10"/>
  <c r="P10" i="10"/>
  <c r="N5" i="10"/>
  <c r="N6" i="10"/>
  <c r="N7" i="10"/>
  <c r="N8" i="10"/>
  <c r="N9" i="10"/>
  <c r="N10" i="10"/>
  <c r="R5" i="11"/>
  <c r="R6" i="11"/>
  <c r="R7" i="11"/>
  <c r="R8" i="11"/>
  <c r="R9" i="11"/>
  <c r="R10" i="11"/>
  <c r="R11" i="11"/>
  <c r="R12" i="11"/>
  <c r="R13" i="11"/>
  <c r="R14" i="11"/>
  <c r="R15" i="11"/>
  <c r="R16" i="11"/>
  <c r="R17" i="11"/>
  <c r="R18" i="11"/>
  <c r="R4" i="11"/>
  <c r="P5" i="11"/>
  <c r="T5" i="11" s="1"/>
  <c r="P6" i="11"/>
  <c r="T6" i="11" s="1"/>
  <c r="P7" i="11"/>
  <c r="P8" i="11"/>
  <c r="T8" i="11" s="1"/>
  <c r="P9" i="11"/>
  <c r="T9" i="11" s="1"/>
  <c r="P10" i="11"/>
  <c r="T10" i="11" s="1"/>
  <c r="P11" i="11"/>
  <c r="P12" i="11"/>
  <c r="T12" i="11" s="1"/>
  <c r="P13" i="11"/>
  <c r="T13" i="11" s="1"/>
  <c r="P14" i="11"/>
  <c r="T14" i="11" s="1"/>
  <c r="P15" i="11"/>
  <c r="P16" i="11"/>
  <c r="T16" i="11" s="1"/>
  <c r="P17" i="11"/>
  <c r="T17" i="11" s="1"/>
  <c r="P18" i="11"/>
  <c r="T18" i="11" s="1"/>
  <c r="P4" i="11"/>
  <c r="H5" i="11"/>
  <c r="H6" i="11"/>
  <c r="H7" i="11"/>
  <c r="H8" i="11"/>
  <c r="H9" i="11"/>
  <c r="H10" i="11"/>
  <c r="H11" i="11"/>
  <c r="H12" i="11"/>
  <c r="H13" i="11"/>
  <c r="H14" i="11"/>
  <c r="H15" i="11"/>
  <c r="H16" i="11"/>
  <c r="H17" i="11"/>
  <c r="H18" i="11"/>
  <c r="H4" i="11"/>
  <c r="N5" i="11"/>
  <c r="N6" i="11"/>
  <c r="N7" i="11"/>
  <c r="N8" i="11"/>
  <c r="N9" i="11"/>
  <c r="N10" i="11"/>
  <c r="N11" i="11"/>
  <c r="N12" i="11"/>
  <c r="N13" i="11"/>
  <c r="N14" i="11"/>
  <c r="N15" i="11"/>
  <c r="N16" i="11"/>
  <c r="N17" i="11"/>
  <c r="N18" i="11"/>
  <c r="N4" i="11"/>
  <c r="T5" i="5"/>
  <c r="R7" i="5"/>
  <c r="R8" i="5"/>
  <c r="R9" i="5"/>
  <c r="R10" i="5"/>
  <c r="R11" i="5"/>
  <c r="R6" i="5"/>
  <c r="R5" i="5"/>
  <c r="P6" i="5"/>
  <c r="T6" i="5" s="1"/>
  <c r="P7" i="5"/>
  <c r="T7" i="5" s="1"/>
  <c r="P8" i="5"/>
  <c r="T8" i="5" s="1"/>
  <c r="P9" i="5"/>
  <c r="T9" i="5" s="1"/>
  <c r="P10" i="5"/>
  <c r="T10" i="5" s="1"/>
  <c r="P11" i="5"/>
  <c r="T11" i="5" s="1"/>
  <c r="P5" i="5"/>
  <c r="H6" i="5"/>
  <c r="H7" i="5"/>
  <c r="H8" i="5"/>
  <c r="H9" i="5"/>
  <c r="H10" i="5"/>
  <c r="H11" i="5"/>
  <c r="H5" i="5"/>
  <c r="N6" i="5"/>
  <c r="N7" i="5"/>
  <c r="N8" i="5"/>
  <c r="N9" i="5"/>
  <c r="N10" i="5"/>
  <c r="N11" i="5"/>
  <c r="N5" i="5"/>
  <c r="T11" i="9"/>
  <c r="R5" i="9"/>
  <c r="R6" i="9"/>
  <c r="R7" i="9"/>
  <c r="R8" i="9"/>
  <c r="R9" i="9"/>
  <c r="R10" i="9"/>
  <c r="R11" i="9"/>
  <c r="R4" i="9"/>
  <c r="P5" i="9"/>
  <c r="T5" i="9" s="1"/>
  <c r="P6" i="9"/>
  <c r="T6" i="9" s="1"/>
  <c r="P7" i="9"/>
  <c r="T7" i="9" s="1"/>
  <c r="P8" i="9"/>
  <c r="T8" i="9" s="1"/>
  <c r="P9" i="9"/>
  <c r="T9" i="9" s="1"/>
  <c r="P10" i="9"/>
  <c r="T10" i="9" s="1"/>
  <c r="P11" i="9"/>
  <c r="P4" i="9"/>
  <c r="T4" i="9" s="1"/>
  <c r="H5" i="9"/>
  <c r="H6" i="9"/>
  <c r="H7" i="9"/>
  <c r="H8" i="9"/>
  <c r="H9" i="9"/>
  <c r="H10" i="9"/>
  <c r="H11" i="9"/>
  <c r="H4" i="9"/>
  <c r="N5" i="9"/>
  <c r="N6" i="9"/>
  <c r="N7" i="9"/>
  <c r="N8" i="9"/>
  <c r="N9" i="9"/>
  <c r="N10" i="9"/>
  <c r="N11" i="9"/>
  <c r="N4" i="9"/>
  <c r="T5" i="12"/>
  <c r="T16" i="12"/>
  <c r="T4" i="12"/>
  <c r="R5" i="12"/>
  <c r="R6" i="12"/>
  <c r="R7" i="12"/>
  <c r="R8" i="12"/>
  <c r="R9" i="12"/>
  <c r="R10" i="12"/>
  <c r="R11" i="12"/>
  <c r="R12" i="12"/>
  <c r="R13" i="12"/>
  <c r="R14" i="12"/>
  <c r="R15" i="12"/>
  <c r="R16" i="12"/>
  <c r="R17" i="12"/>
  <c r="R18" i="12"/>
  <c r="R19" i="12"/>
  <c r="R4" i="12"/>
  <c r="P6" i="12"/>
  <c r="P8" i="12"/>
  <c r="P10" i="12"/>
  <c r="P11" i="12"/>
  <c r="P12" i="12"/>
  <c r="P13" i="12"/>
  <c r="P15" i="12"/>
  <c r="P16" i="12"/>
  <c r="P17" i="12"/>
  <c r="P18" i="12"/>
  <c r="P19" i="12"/>
  <c r="P5" i="12"/>
  <c r="P4" i="12"/>
  <c r="H6" i="12"/>
  <c r="T6" i="12" s="1"/>
  <c r="H7" i="12"/>
  <c r="T7" i="12" s="1"/>
  <c r="H8" i="12"/>
  <c r="T8" i="12" s="1"/>
  <c r="H9" i="12"/>
  <c r="T9" i="12" s="1"/>
  <c r="H10" i="12"/>
  <c r="T10" i="12" s="1"/>
  <c r="H11" i="12"/>
  <c r="T11" i="12" s="1"/>
  <c r="H12" i="12"/>
  <c r="T12" i="12" s="1"/>
  <c r="H13" i="12"/>
  <c r="T13" i="12" s="1"/>
  <c r="H14" i="12"/>
  <c r="T14" i="12" s="1"/>
  <c r="H15" i="12"/>
  <c r="T15" i="12" s="1"/>
  <c r="H16" i="12"/>
  <c r="H17" i="12"/>
  <c r="T17" i="12" s="1"/>
  <c r="H18" i="12"/>
  <c r="T18" i="12" s="1"/>
  <c r="H19" i="12"/>
  <c r="T19" i="12" s="1"/>
  <c r="P6" i="3"/>
  <c r="P7" i="3"/>
  <c r="P8" i="3"/>
  <c r="P9" i="3"/>
  <c r="P10" i="3"/>
  <c r="P11" i="3"/>
  <c r="P12" i="3"/>
  <c r="P13" i="3"/>
  <c r="P14" i="3"/>
  <c r="P15" i="3"/>
  <c r="P17" i="3"/>
  <c r="P18" i="3"/>
  <c r="P19" i="3"/>
  <c r="P20" i="3"/>
  <c r="P21" i="3"/>
  <c r="P5" i="3"/>
  <c r="P6" i="8"/>
  <c r="P5" i="8"/>
  <c r="R4" i="8"/>
  <c r="P4" i="8"/>
  <c r="T4" i="11" l="1"/>
  <c r="T15" i="11"/>
  <c r="T11" i="11"/>
  <c r="T7" i="11"/>
  <c r="T4" i="7"/>
  <c r="T7" i="7"/>
  <c r="T8" i="7"/>
  <c r="T5" i="7"/>
  <c r="T9" i="7"/>
  <c r="T6" i="7"/>
  <c r="T5" i="10"/>
  <c r="T7" i="10"/>
  <c r="T10" i="10"/>
  <c r="T6" i="10"/>
  <c r="T9" i="10"/>
  <c r="T8" i="10"/>
  <c r="I4" i="16" l="1"/>
  <c r="P9" i="8" l="1"/>
</calcChain>
</file>

<file path=xl/sharedStrings.xml><?xml version="1.0" encoding="utf-8"?>
<sst xmlns="http://schemas.openxmlformats.org/spreadsheetml/2006/main" count="319" uniqueCount="138">
  <si>
    <t>1.  Most students feel a sense of belonging here.</t>
  </si>
  <si>
    <t>2. The campus staff are caring and helpful.</t>
  </si>
  <si>
    <t>3. Faculty care about me as an individual.</t>
  </si>
  <si>
    <t>4. Admissions staff are knowledgeable.</t>
  </si>
  <si>
    <t>5. Financial aid counselors are helpful.</t>
  </si>
  <si>
    <t>6. My academic advisor is approachable.</t>
  </si>
  <si>
    <t>7. The campus is safe and secure for all students.</t>
  </si>
  <si>
    <t>8. The content of the courses within my major is valuable.</t>
  </si>
  <si>
    <t>9. A variety of intramural activities are offered.</t>
  </si>
  <si>
    <t>10. Administrators are approachable to students.</t>
  </si>
  <si>
    <t>11. Billing policies are reasonable.</t>
  </si>
  <si>
    <t>13. Library staff are helpful and approachable.</t>
  </si>
  <si>
    <t>14. My academic advisor is concerned about my success as an individual.</t>
  </si>
  <si>
    <t>15. The staff in the health services area are competent.</t>
  </si>
  <si>
    <t>16. The instruction in my major field is excellent.</t>
  </si>
  <si>
    <t>17. Adequate financial aid is available for most students.</t>
  </si>
  <si>
    <t>18. Library resources and services are adequate.</t>
  </si>
  <si>
    <t>19. My academic advisor helps me set goals to work toward.</t>
  </si>
  <si>
    <t>21. The amount of student parking space on campus is adequate.</t>
  </si>
  <si>
    <t>22. Counseling staff care about students as individuals.</t>
  </si>
  <si>
    <t>25. Faculty are fair and unbiased in their treatment of individual students.</t>
  </si>
  <si>
    <t>26. Computer labs are adequate and accessible.</t>
  </si>
  <si>
    <t>27. The personnel involved in registration are helpful.</t>
  </si>
  <si>
    <t>28. Parking lots are well-lighted and secure.</t>
  </si>
  <si>
    <t>29. It is an enjoyable experience to be a student on this campus.</t>
  </si>
  <si>
    <t>30. Residence hall staff are concerned about me as an individual.</t>
  </si>
  <si>
    <t>32. Tutoring services are readily available.</t>
  </si>
  <si>
    <t>33. My academic advisor is knowledgeable about requirements in my major.</t>
  </si>
  <si>
    <t>34. I am able to register for classes I need with few conflicts.</t>
  </si>
  <si>
    <t>36. Security staff respond quickly in emergencies.</t>
  </si>
  <si>
    <t>37. I feel a sense of pride about my campus.</t>
  </si>
  <si>
    <t>38. There is an adequate selection of food available in the cafeteria.</t>
  </si>
  <si>
    <t>39. I am able to experience intellectual growth here.</t>
  </si>
  <si>
    <t>40. Residence hall regulations are reasonable.</t>
  </si>
  <si>
    <t>41. There is a commitment to academic excellence on this campus.</t>
  </si>
  <si>
    <t>42. There are a sufficient number of weekend activities for students.</t>
  </si>
  <si>
    <t>44. Academic support services adequately meet the needs of students.</t>
  </si>
  <si>
    <t>45. Students are made to feel welcome on this campus.</t>
  </si>
  <si>
    <t>46. I can easily get involved in campus organizations.</t>
  </si>
  <si>
    <t>47. Faculty provide timely feedback about student progress in a course.</t>
  </si>
  <si>
    <t>49. There are adequate services to help me decide upon a career.</t>
  </si>
  <si>
    <t>50. Class change (drop/add) policies are reasonable.</t>
  </si>
  <si>
    <t>51. This institution has a good reputation within the community.</t>
  </si>
  <si>
    <t>54. Bookstore staff are helpful.</t>
  </si>
  <si>
    <t>55. Major requirements are clear and reasonable.</t>
  </si>
  <si>
    <t>56. The student handbook provides helpful information about campus life.</t>
  </si>
  <si>
    <t>57. I seldom get the "run-around" when seeking information on this campus.</t>
  </si>
  <si>
    <t>58. The quality of instruction I receive in most of my classes is excellent.</t>
  </si>
  <si>
    <t>59. This institution shows concern for students as individuals.</t>
  </si>
  <si>
    <t>60. I generally know what's happening on campus.</t>
  </si>
  <si>
    <t>61. Adjunct faculty are competent as classroom instructors.</t>
  </si>
  <si>
    <t>62. There is a strong commitment to racial harmony on this campus.</t>
  </si>
  <si>
    <t>63. Student disciplinary procedures are fair.</t>
  </si>
  <si>
    <t>64. New student orientation services help students adjust to college.</t>
  </si>
  <si>
    <t>65. Faculty are usually available after class and during office hours.</t>
  </si>
  <si>
    <t>66. Tuition paid is a worthwhile investment.</t>
  </si>
  <si>
    <t>31. Males and females have equal opportunities to participate in intercollegiate athletics.</t>
  </si>
  <si>
    <t>67. Freedom of expression is protected on campus.</t>
  </si>
  <si>
    <t>68. Nearly all of the faculty are knowledgeable in their field.</t>
  </si>
  <si>
    <t>69. There is a good variety of courses provided on this campus.</t>
  </si>
  <si>
    <t>70. Graduate teaching assistants are competent as classroom instructors.</t>
  </si>
  <si>
    <t>71. Channels for expressing student complaints are readily available.</t>
  </si>
  <si>
    <t>73. Student activities fees are put to good use.</t>
  </si>
  <si>
    <t>12. Financial aid awards are announced to students in time to be helpful in college planning.</t>
  </si>
  <si>
    <t>20.  The business office is open during hours which are convenient for most students.</t>
  </si>
  <si>
    <t>23.  Living conditions in the residence halls are comfortable (adequate space, lighting, heat, air conditioning, telephones, etc.).</t>
  </si>
  <si>
    <t>24. The intercollegiate athletic programs contribute to a strong sense of school spirit.</t>
  </si>
  <si>
    <t>52. The student center is a comfortable place for students to spend their leisure time.</t>
  </si>
  <si>
    <t>53. Faculty take into consideration student differences as they teach a course.</t>
  </si>
  <si>
    <t>43. Admissions counselors respond to prospective students' unique needs and requests.</t>
  </si>
  <si>
    <t>48.  Admissions counselors accurately portray the campus in their recruiting practices.</t>
  </si>
  <si>
    <t>Importance</t>
  </si>
  <si>
    <t>Satisfaction</t>
  </si>
  <si>
    <t>Gap</t>
  </si>
  <si>
    <t>Campus Climate</t>
  </si>
  <si>
    <t>6.15  </t>
  </si>
  <si>
    <t>0.92 </t>
  </si>
  <si>
    <t xml:space="preserve"> 5.29 </t>
  </si>
  <si>
    <t>1.07 </t>
  </si>
  <si>
    <t>0.81 </t>
  </si>
  <si>
    <t>6.37  </t>
  </si>
  <si>
    <t>1.03 </t>
  </si>
  <si>
    <t>5.65  </t>
  </si>
  <si>
    <t> 5.03</t>
  </si>
  <si>
    <t>6.14  </t>
  </si>
  <si>
    <t>Student Centeredness</t>
  </si>
  <si>
    <t xml:space="preserve"> 5.34 </t>
  </si>
  <si>
    <t>Campus Life</t>
  </si>
  <si>
    <t>1.02 </t>
  </si>
  <si>
    <t>5.02  </t>
  </si>
  <si>
    <t>5.43  </t>
  </si>
  <si>
    <t>5.80  </t>
  </si>
  <si>
    <t>Instructional Effectiveness</t>
  </si>
  <si>
    <t>6.41  </t>
  </si>
  <si>
    <t>0.91 </t>
  </si>
  <si>
    <t>Recruitment and Financial Aid</t>
  </si>
  <si>
    <t>6.27  </t>
  </si>
  <si>
    <t>6.12  </t>
  </si>
  <si>
    <t>Campus Support Services</t>
  </si>
  <si>
    <t>6.23  </t>
  </si>
  <si>
    <t>Academic Advising</t>
  </si>
  <si>
    <t>6.42  </t>
  </si>
  <si>
    <t>Registration Effectiveness</t>
  </si>
  <si>
    <t>Safety and Security</t>
  </si>
  <si>
    <t>Concern for the Individual</t>
  </si>
  <si>
    <t>Service Excellence</t>
  </si>
  <si>
    <t xml:space="preserve"> 5.26 </t>
  </si>
  <si>
    <t>Campus Climate Scale</t>
  </si>
  <si>
    <t>Scale</t>
  </si>
  <si>
    <t>6.45 </t>
  </si>
  <si>
    <t>6.21  </t>
  </si>
  <si>
    <t>6.03  </t>
  </si>
  <si>
    <t xml:space="preserve"> 5.36 </t>
  </si>
  <si>
    <t xml:space="preserve"> 5.24 </t>
  </si>
  <si>
    <t xml:space="preserve"> 5.17 </t>
  </si>
  <si>
    <t> 5.68</t>
  </si>
  <si>
    <t xml:space="preserve"> 5.19 </t>
  </si>
  <si>
    <t xml:space="preserve"> 5.39 </t>
  </si>
  <si>
    <t xml:space="preserve"> 5.20 </t>
  </si>
  <si>
    <t> 4.88</t>
  </si>
  <si>
    <t xml:space="preserve"> 5.22 </t>
  </si>
  <si>
    <t> 5.20 </t>
  </si>
  <si>
    <t>1.09 </t>
  </si>
  <si>
    <t>0.38 </t>
  </si>
  <si>
    <t>0.94 </t>
  </si>
  <si>
    <t>1.53 </t>
  </si>
  <si>
    <t>6.65 </t>
  </si>
  <si>
    <t xml:space="preserve"> 5.50 </t>
  </si>
  <si>
    <t> 5.55</t>
  </si>
  <si>
    <t xml:space="preserve"> 5.46 </t>
  </si>
  <si>
    <t>1.11 </t>
  </si>
  <si>
    <t>6.27 </t>
  </si>
  <si>
    <t>Gap*</t>
  </si>
  <si>
    <t xml:space="preserve">*Gap is calculated by subtracting Satisfaction score from Importance Score.  </t>
  </si>
  <si>
    <t>Difference, 2014 to 2012**</t>
  </si>
  <si>
    <t xml:space="preserve">**Difference, 2014 to 2012, calculates changes in Importance and Satisfaction Scores.  Red Arrows indicate score decrease from one survey to the next while Green Arrows indicate an increase.  The gap measures increase and decrease as well, but a Red Arrow indicates increase (bad) and Green Arrow indicates decrease (good). </t>
  </si>
  <si>
    <t>Difference, 2014-2012**</t>
  </si>
  <si>
    <t xml:space="preserve">                                          Difference, 2014-2012**</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</si>
</sst>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rgb="FFFFC000"/>
      <name val="Calibri"/>
      <family val="2"/>
      <scheme val="minor"/>
    </font>
    <font>
      <sz val="12"/>
      <color rgb="FFFFC000"/>
      <name val="Calibri"/>
      <family val="2"/>
      <scheme val="minor"/>
    </font>
    <font>
      <sz val="28"/>
      <color rgb="FF003300"/>
      <name val="Calibri"/>
      <family val="2"/>
      <scheme val="minor"/>
    </font>
    <font>
      <sz val="11"/>
      <color rgb="FF003300"/>
      <name val="Calibri"/>
      <family val="2"/>
      <scheme val="minor"/>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3300"/>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32">
    <border>
      <left/>
      <right/>
      <top/>
      <bottom/>
      <diagonal/>
    </border>
    <border>
      <left/>
      <right/>
      <top/>
      <bottom style="hair">
        <color indexed="64"/>
      </bottom>
      <diagonal/>
    </border>
    <border>
      <left/>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bottom style="medium">
        <color indexed="64"/>
      </bottom>
      <diagonal/>
    </border>
    <border>
      <left/>
      <right/>
      <top style="hair">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indexed="64"/>
      </right>
      <top/>
      <bottom style="hair">
        <color indexed="6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3" applyNumberFormat="0" applyAlignment="0" applyProtection="0"/>
    <xf numFmtId="0" fontId="5" fillId="28" borderId="4"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30" borderId="3" applyNumberFormat="0" applyAlignment="0" applyProtection="0"/>
    <xf numFmtId="0" fontId="12" fillId="0" borderId="8" applyNumberFormat="0" applyFill="0" applyAlignment="0" applyProtection="0"/>
    <xf numFmtId="0" fontId="13" fillId="31" borderId="0" applyNumberFormat="0" applyBorder="0" applyAlignment="0" applyProtection="0"/>
    <xf numFmtId="0" fontId="1" fillId="32" borderId="9" applyNumberFormat="0" applyFont="0" applyAlignment="0" applyProtection="0"/>
    <xf numFmtId="0" fontId="14" fillId="27" borderId="10" applyNumberForma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0" borderId="0" applyNumberFormat="0" applyFill="0" applyBorder="0" applyAlignment="0" applyProtection="0"/>
  </cellStyleXfs>
  <cellXfs count="98">
    <xf numFmtId="0" fontId="0" fillId="0" borderId="0" xfId="0"/>
    <xf numFmtId="0" fontId="0" fillId="0" borderId="0" xfId="0" applyAlignment="1">
      <alignment horizontal="center"/>
    </xf>
    <xf numFmtId="0" fontId="0" fillId="0" borderId="0" xfId="0" applyAlignment="1">
      <alignment vertical="top"/>
    </xf>
    <xf numFmtId="0" fontId="0" fillId="0" borderId="0" xfId="0" applyAlignment="1">
      <alignment horizontal="center" vertical="top"/>
    </xf>
    <xf numFmtId="0" fontId="0" fillId="0" borderId="0" xfId="0" applyAlignment="1">
      <alignment horizontal="left"/>
    </xf>
    <xf numFmtId="0" fontId="0" fillId="0" borderId="0" xfId="0" applyFill="1" applyAlignment="1"/>
    <xf numFmtId="0" fontId="0" fillId="0" borderId="0" xfId="0" applyAlignment="1">
      <alignment horizontal="center"/>
    </xf>
    <xf numFmtId="0" fontId="0" fillId="0" borderId="0" xfId="0" applyAlignment="1">
      <alignment horizontal="center"/>
    </xf>
    <xf numFmtId="0" fontId="0" fillId="0" borderId="1" xfId="0" applyBorder="1" applyAlignment="1">
      <alignment horizontal="center"/>
    </xf>
    <xf numFmtId="0" fontId="0" fillId="34" borderId="1" xfId="0" applyFill="1" applyBorder="1" applyAlignment="1">
      <alignment horizontal="center"/>
    </xf>
    <xf numFmtId="0" fontId="0" fillId="0" borderId="2" xfId="0" applyBorder="1" applyAlignment="1">
      <alignment horizontal="center"/>
    </xf>
    <xf numFmtId="0" fontId="0" fillId="34" borderId="2" xfId="0" applyFill="1" applyBorder="1" applyAlignment="1">
      <alignment horizontal="center"/>
    </xf>
    <xf numFmtId="0" fontId="0" fillId="36" borderId="0" xfId="0" applyFill="1" applyBorder="1"/>
    <xf numFmtId="0" fontId="0" fillId="0" borderId="0" xfId="0" applyAlignment="1">
      <alignment wrapText="1"/>
    </xf>
    <xf numFmtId="0" fontId="0" fillId="0" borderId="0" xfId="0" applyBorder="1" applyAlignment="1">
      <alignment horizontal="center"/>
    </xf>
    <xf numFmtId="0" fontId="0" fillId="35" borderId="2" xfId="0" applyFill="1" applyBorder="1" applyAlignment="1">
      <alignment horizontal="center"/>
    </xf>
    <xf numFmtId="0" fontId="0" fillId="34" borderId="0" xfId="0" applyFill="1" applyBorder="1" applyAlignment="1">
      <alignment horizontal="center"/>
    </xf>
    <xf numFmtId="2" fontId="0" fillId="0" borderId="1" xfId="0" applyNumberFormat="1" applyBorder="1" applyAlignment="1">
      <alignment horizontal="center"/>
    </xf>
    <xf numFmtId="2" fontId="0" fillId="0" borderId="2" xfId="0" applyNumberFormat="1" applyBorder="1" applyAlignment="1">
      <alignment horizontal="center"/>
    </xf>
    <xf numFmtId="2" fontId="0" fillId="34" borderId="2" xfId="0" applyNumberFormat="1" applyFill="1" applyBorder="1" applyAlignment="1">
      <alignment horizontal="center"/>
    </xf>
    <xf numFmtId="2" fontId="0" fillId="0" borderId="0" xfId="0" applyNumberFormat="1" applyBorder="1" applyAlignment="1">
      <alignment horizontal="center"/>
    </xf>
    <xf numFmtId="2" fontId="0" fillId="34" borderId="0" xfId="0" applyNumberFormat="1" applyFill="1" applyBorder="1" applyAlignment="1">
      <alignment horizontal="center"/>
    </xf>
    <xf numFmtId="2" fontId="0" fillId="34" borderId="1" xfId="0" applyNumberFormat="1" applyFill="1" applyBorder="1" applyAlignment="1">
      <alignment horizontal="center"/>
    </xf>
    <xf numFmtId="2" fontId="0" fillId="35" borderId="2" xfId="0" applyNumberFormat="1" applyFill="1" applyBorder="1" applyAlignment="1">
      <alignment horizontal="center"/>
    </xf>
    <xf numFmtId="2" fontId="0" fillId="0" borderId="2" xfId="0" applyNumberFormat="1" applyBorder="1" applyAlignment="1">
      <alignment horizontal="center" wrapText="1"/>
    </xf>
    <xf numFmtId="2" fontId="0" fillId="36" borderId="0" xfId="0" applyNumberFormat="1" applyFill="1" applyBorder="1"/>
    <xf numFmtId="2" fontId="0" fillId="0" borderId="0" xfId="0" applyNumberFormat="1" applyAlignment="1">
      <alignment horizontal="center"/>
    </xf>
    <xf numFmtId="2" fontId="0" fillId="37" borderId="0" xfId="0" applyNumberFormat="1" applyFill="1" applyAlignment="1">
      <alignment horizontal="center"/>
    </xf>
    <xf numFmtId="2" fontId="0" fillId="0" borderId="0" xfId="0" applyNumberFormat="1" applyFill="1" applyAlignment="1"/>
    <xf numFmtId="2" fontId="0" fillId="0" borderId="0" xfId="0" applyNumberFormat="1"/>
    <xf numFmtId="2" fontId="0" fillId="0" borderId="0" xfId="0" applyNumberFormat="1" applyFill="1" applyAlignment="1">
      <alignment horizontal="center"/>
    </xf>
    <xf numFmtId="2" fontId="0" fillId="0" borderId="12" xfId="0" applyNumberFormat="1" applyBorder="1" applyAlignment="1">
      <alignment horizontal="center"/>
    </xf>
    <xf numFmtId="2" fontId="0" fillId="0" borderId="13" xfId="0" applyNumberFormat="1" applyBorder="1" applyAlignment="1">
      <alignment horizontal="center"/>
    </xf>
    <xf numFmtId="0" fontId="0" fillId="0" borderId="13" xfId="0" applyBorder="1" applyAlignment="1">
      <alignment horizontal="center"/>
    </xf>
    <xf numFmtId="2" fontId="0" fillId="0" borderId="12" xfId="0" applyNumberFormat="1" applyFont="1" applyBorder="1" applyAlignment="1">
      <alignment horizontal="center"/>
    </xf>
    <xf numFmtId="0" fontId="0" fillId="0" borderId="12" xfId="0" applyBorder="1" applyAlignment="1">
      <alignment horizontal="center"/>
    </xf>
    <xf numFmtId="0" fontId="0" fillId="36" borderId="15" xfId="0" applyFill="1" applyBorder="1"/>
    <xf numFmtId="0" fontId="18" fillId="33" borderId="0" xfId="0" applyFont="1" applyFill="1" applyBorder="1" applyAlignment="1">
      <alignment horizontal="center" wrapText="1"/>
    </xf>
    <xf numFmtId="0" fontId="0" fillId="0" borderId="0" xfId="0" applyBorder="1" applyAlignment="1">
      <alignment horizontal="center" wrapText="1"/>
    </xf>
    <xf numFmtId="0" fontId="18" fillId="33" borderId="18" xfId="0" applyFont="1" applyFill="1" applyBorder="1" applyAlignment="1">
      <alignment horizontal="center" wrapText="1"/>
    </xf>
    <xf numFmtId="0" fontId="18" fillId="33" borderId="19" xfId="0" applyFont="1" applyFill="1" applyBorder="1"/>
    <xf numFmtId="2" fontId="0" fillId="34" borderId="20" xfId="0" applyNumberFormat="1" applyFill="1" applyBorder="1" applyAlignment="1">
      <alignment horizontal="center"/>
    </xf>
    <xf numFmtId="0" fontId="0" fillId="0" borderId="17" xfId="0" applyBorder="1"/>
    <xf numFmtId="0" fontId="0" fillId="0" borderId="21" xfId="0" applyBorder="1"/>
    <xf numFmtId="0" fontId="0" fillId="0" borderId="19" xfId="0" applyBorder="1"/>
    <xf numFmtId="0" fontId="0" fillId="0" borderId="22" xfId="0" applyBorder="1"/>
    <xf numFmtId="0" fontId="0" fillId="36" borderId="23" xfId="0" applyFill="1" applyBorder="1"/>
    <xf numFmtId="2" fontId="0" fillId="0" borderId="24" xfId="0" applyNumberFormat="1" applyBorder="1" applyAlignment="1">
      <alignment horizontal="center"/>
    </xf>
    <xf numFmtId="2" fontId="0" fillId="34" borderId="24" xfId="0" applyNumberFormat="1" applyFill="1" applyBorder="1" applyAlignment="1">
      <alignment horizontal="center"/>
    </xf>
    <xf numFmtId="0" fontId="0" fillId="0" borderId="24" xfId="0" applyBorder="1" applyAlignment="1">
      <alignment horizontal="center"/>
    </xf>
    <xf numFmtId="0" fontId="0" fillId="34" borderId="24" xfId="0" applyFill="1" applyBorder="1" applyAlignment="1">
      <alignment horizontal="center"/>
    </xf>
    <xf numFmtId="2" fontId="0" fillId="0" borderId="25" xfId="0" applyNumberFormat="1" applyBorder="1" applyAlignment="1">
      <alignment horizontal="center"/>
    </xf>
    <xf numFmtId="2" fontId="0" fillId="34" borderId="26" xfId="0" applyNumberFormat="1" applyFill="1" applyBorder="1" applyAlignment="1">
      <alignment horizontal="center"/>
    </xf>
    <xf numFmtId="2" fontId="0" fillId="0" borderId="15" xfId="0" applyNumberFormat="1" applyBorder="1" applyAlignment="1">
      <alignment horizontal="center" wrapText="1"/>
    </xf>
    <xf numFmtId="0" fontId="0" fillId="0" borderId="0" xfId="0" applyAlignment="1">
      <alignment wrapText="1"/>
    </xf>
    <xf numFmtId="0" fontId="19" fillId="33" borderId="15" xfId="0" applyFont="1" applyFill="1" applyBorder="1" applyAlignment="1">
      <alignment horizontal="center"/>
    </xf>
    <xf numFmtId="0" fontId="19" fillId="33" borderId="16" xfId="0" applyFont="1" applyFill="1" applyBorder="1" applyAlignment="1">
      <alignment horizontal="center"/>
    </xf>
    <xf numFmtId="0" fontId="20" fillId="0" borderId="14" xfId="0" applyFont="1" applyBorder="1" applyAlignment="1"/>
    <xf numFmtId="0" fontId="0" fillId="0" borderId="17" xfId="0" applyBorder="1" applyAlignment="1"/>
    <xf numFmtId="0" fontId="19" fillId="33" borderId="15" xfId="0" applyFont="1" applyFill="1" applyBorder="1" applyAlignment="1">
      <alignment horizontal="center"/>
    </xf>
    <xf numFmtId="0" fontId="19" fillId="33" borderId="16" xfId="0" applyFont="1" applyFill="1" applyBorder="1" applyAlignment="1">
      <alignment horizontal="center"/>
    </xf>
    <xf numFmtId="0" fontId="20" fillId="0" borderId="14" xfId="0" applyFont="1" applyBorder="1" applyAlignment="1"/>
    <xf numFmtId="0" fontId="0" fillId="0" borderId="17" xfId="0" applyBorder="1" applyAlignment="1"/>
    <xf numFmtId="0" fontId="0" fillId="37" borderId="1" xfId="0" applyFill="1" applyBorder="1" applyAlignment="1">
      <alignment horizontal="center"/>
    </xf>
    <xf numFmtId="0" fontId="0" fillId="37" borderId="2" xfId="0" applyFill="1" applyBorder="1" applyAlignment="1">
      <alignment horizontal="center"/>
    </xf>
    <xf numFmtId="0" fontId="18" fillId="33" borderId="17" xfId="0" applyFont="1" applyFill="1" applyBorder="1"/>
    <xf numFmtId="0" fontId="0" fillId="35" borderId="0" xfId="0" applyFill="1" applyBorder="1" applyAlignment="1">
      <alignment horizontal="center"/>
    </xf>
    <xf numFmtId="0" fontId="0" fillId="34" borderId="18" xfId="0" applyFill="1" applyBorder="1" applyAlignment="1">
      <alignment horizontal="center"/>
    </xf>
    <xf numFmtId="0" fontId="0" fillId="34" borderId="23" xfId="0" applyFill="1" applyBorder="1" applyAlignment="1">
      <alignment horizontal="center"/>
    </xf>
    <xf numFmtId="0" fontId="0" fillId="37" borderId="24" xfId="0" applyFill="1" applyBorder="1" applyAlignment="1">
      <alignment horizontal="center"/>
    </xf>
    <xf numFmtId="0" fontId="0" fillId="34" borderId="27" xfId="0" applyFill="1" applyBorder="1" applyAlignment="1">
      <alignment horizontal="center"/>
    </xf>
    <xf numFmtId="0" fontId="0" fillId="33" borderId="14" xfId="0" applyFill="1" applyBorder="1" applyAlignment="1">
      <alignment wrapText="1"/>
    </xf>
    <xf numFmtId="0" fontId="18" fillId="33" borderId="17" xfId="0" applyFont="1" applyFill="1" applyBorder="1" applyAlignment="1">
      <alignment wrapText="1"/>
    </xf>
    <xf numFmtId="0" fontId="0" fillId="0" borderId="21" xfId="0" applyBorder="1" applyAlignment="1">
      <alignment wrapText="1"/>
    </xf>
    <xf numFmtId="0" fontId="0" fillId="34" borderId="20" xfId="0" applyFill="1" applyBorder="1" applyAlignment="1">
      <alignment horizontal="center"/>
    </xf>
    <xf numFmtId="0" fontId="0" fillId="0" borderId="19" xfId="0" applyBorder="1" applyAlignment="1">
      <alignment wrapText="1"/>
    </xf>
    <xf numFmtId="0" fontId="0" fillId="0" borderId="17" xfId="0" applyBorder="1" applyAlignment="1">
      <alignment wrapText="1"/>
    </xf>
    <xf numFmtId="0" fontId="0" fillId="0" borderId="22" xfId="0" applyBorder="1" applyAlignment="1">
      <alignment wrapText="1"/>
    </xf>
    <xf numFmtId="0" fontId="0" fillId="34" borderId="26" xfId="0" applyFill="1" applyBorder="1" applyAlignment="1">
      <alignment horizontal="center"/>
    </xf>
    <xf numFmtId="0" fontId="0" fillId="38" borderId="28" xfId="0" applyFill="1" applyBorder="1" applyAlignment="1">
      <alignment wrapText="1"/>
    </xf>
    <xf numFmtId="0" fontId="0" fillId="38" borderId="29" xfId="0" applyFill="1" applyBorder="1" applyAlignment="1"/>
    <xf numFmtId="0" fontId="0" fillId="38" borderId="30" xfId="0" applyFill="1" applyBorder="1" applyAlignment="1"/>
    <xf numFmtId="2" fontId="0" fillId="35" borderId="0" xfId="0" applyNumberFormat="1" applyFill="1" applyBorder="1" applyAlignment="1">
      <alignment horizontal="center"/>
    </xf>
    <xf numFmtId="2" fontId="0" fillId="0" borderId="0" xfId="0" applyNumberFormat="1" applyBorder="1" applyAlignment="1">
      <alignment horizontal="center" wrapText="1"/>
    </xf>
    <xf numFmtId="2" fontId="0" fillId="34" borderId="0" xfId="0" applyNumberFormat="1" applyFill="1" applyBorder="1" applyAlignment="1">
      <alignment horizontal="center" vertical="top"/>
    </xf>
    <xf numFmtId="2" fontId="0" fillId="34" borderId="18" xfId="0" applyNumberFormat="1" applyFill="1" applyBorder="1" applyAlignment="1">
      <alignment horizontal="center"/>
    </xf>
    <xf numFmtId="2" fontId="0" fillId="37" borderId="0" xfId="0" applyNumberFormat="1" applyFill="1" applyBorder="1" applyAlignment="1">
      <alignment horizontal="center"/>
    </xf>
    <xf numFmtId="2" fontId="0" fillId="36" borderId="23" xfId="0" applyNumberFormat="1" applyFill="1" applyBorder="1"/>
    <xf numFmtId="2" fontId="0" fillId="34" borderId="23" xfId="0" applyNumberFormat="1" applyFill="1" applyBorder="1" applyAlignment="1">
      <alignment horizontal="center"/>
    </xf>
    <xf numFmtId="2" fontId="0" fillId="37" borderId="23" xfId="0" applyNumberFormat="1" applyFill="1" applyBorder="1" applyAlignment="1">
      <alignment horizontal="center"/>
    </xf>
    <xf numFmtId="2" fontId="0" fillId="34" borderId="27" xfId="0" applyNumberFormat="1" applyFill="1" applyBorder="1" applyAlignment="1">
      <alignment horizontal="center"/>
    </xf>
    <xf numFmtId="2" fontId="0" fillId="37" borderId="1" xfId="0" applyNumberFormat="1" applyFill="1" applyBorder="1" applyAlignment="1">
      <alignment horizontal="center"/>
    </xf>
    <xf numFmtId="2" fontId="0" fillId="37" borderId="2" xfId="0" applyNumberFormat="1" applyFill="1" applyBorder="1" applyAlignment="1">
      <alignment horizontal="center"/>
    </xf>
    <xf numFmtId="2" fontId="0" fillId="37" borderId="24" xfId="0" applyNumberFormat="1" applyFill="1" applyBorder="1" applyAlignment="1">
      <alignment horizontal="center"/>
    </xf>
    <xf numFmtId="2" fontId="0" fillId="34" borderId="31" xfId="0" applyNumberFormat="1" applyFill="1" applyBorder="1" applyAlignment="1">
      <alignment horizontal="center"/>
    </xf>
    <xf numFmtId="2" fontId="0" fillId="0" borderId="23" xfId="0" applyNumberFormat="1" applyBorder="1" applyAlignment="1">
      <alignment horizontal="center"/>
    </xf>
    <xf numFmtId="0" fontId="21" fillId="33" borderId="15" xfId="0" applyFont="1" applyFill="1" applyBorder="1"/>
    <xf numFmtId="0" fontId="18" fillId="33" borderId="15" xfId="0" applyFont="1" applyFill="1" applyBorder="1" applyAlignment="1">
      <alignment horizont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T28"/>
  <sheetViews>
    <sheetView tabSelected="1" zoomScaleNormal="100" workbookViewId="0">
      <selection activeCell="U16" sqref="U16"/>
    </sheetView>
  </sheetViews>
  <sheetFormatPr defaultRowHeight="15" x14ac:dyDescent="0.25"/>
  <cols>
    <col min="2" max="2" width="24.28515625" style="13" customWidth="1"/>
    <col min="3" max="3" width="0.85546875" customWidth="1"/>
    <col min="4" max="4" width="12.7109375" customWidth="1"/>
    <col min="5" max="5" width="0.85546875" customWidth="1"/>
    <col min="6" max="6" width="12.7109375" customWidth="1"/>
    <col min="7" max="7" width="0.85546875" customWidth="1"/>
    <col min="8" max="8" width="9.140625" customWidth="1"/>
    <col min="9" max="9" width="0.85546875" customWidth="1"/>
    <col min="10" max="10" width="12.7109375" customWidth="1"/>
    <col min="11" max="11" width="0.85546875" customWidth="1"/>
    <col min="12" max="12" width="12.7109375" customWidth="1"/>
    <col min="13" max="13" width="0.85546875" customWidth="1"/>
    <col min="15" max="15" width="0.85546875" customWidth="1"/>
    <col min="16" max="16" width="12.7109375" customWidth="1"/>
    <col min="17" max="17" width="0.85546875" customWidth="1"/>
    <col min="18" max="18" width="12.7109375" customWidth="1"/>
    <col min="19" max="19" width="0.85546875" customWidth="1"/>
    <col min="20" max="20" width="9.140625" customWidth="1"/>
  </cols>
  <sheetData>
    <row r="1" spans="2:20" ht="15.75" thickBot="1" x14ac:dyDescent="0.3">
      <c r="B1" s="54"/>
    </row>
    <row r="2" spans="2:20" ht="15.75" x14ac:dyDescent="0.25">
      <c r="B2" s="71"/>
      <c r="C2" s="36"/>
      <c r="D2" s="59">
        <v>2014</v>
      </c>
      <c r="E2" s="59"/>
      <c r="F2" s="59"/>
      <c r="G2" s="59"/>
      <c r="H2" s="59"/>
      <c r="I2" s="36"/>
      <c r="J2" s="59">
        <v>2012</v>
      </c>
      <c r="K2" s="59"/>
      <c r="L2" s="59"/>
      <c r="M2" s="59"/>
      <c r="N2" s="59"/>
      <c r="O2" s="36"/>
      <c r="P2" s="59" t="s">
        <v>134</v>
      </c>
      <c r="Q2" s="59"/>
      <c r="R2" s="59"/>
      <c r="S2" s="59"/>
      <c r="T2" s="60"/>
    </row>
    <row r="3" spans="2:20" x14ac:dyDescent="0.25">
      <c r="B3" s="72" t="s">
        <v>108</v>
      </c>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0" x14ac:dyDescent="0.25">
      <c r="B4" s="73" t="s">
        <v>100</v>
      </c>
      <c r="C4" s="12" t="e">
        <f>SUM(#REF!)</f>
        <v>#REF!</v>
      </c>
      <c r="D4" s="10">
        <v>6.44</v>
      </c>
      <c r="E4" s="10"/>
      <c r="F4" s="10">
        <v>5.19</v>
      </c>
      <c r="G4" s="10"/>
      <c r="H4" s="11">
        <v>1.25</v>
      </c>
      <c r="I4" s="12">
        <f>SUM(D4:H4)</f>
        <v>12.88</v>
      </c>
      <c r="J4" s="10" t="s">
        <v>109</v>
      </c>
      <c r="K4" s="10"/>
      <c r="L4" s="10" t="s">
        <v>112</v>
      </c>
      <c r="M4" s="10"/>
      <c r="N4" s="11" t="s">
        <v>122</v>
      </c>
      <c r="O4" s="12"/>
      <c r="P4" s="10">
        <v>-0.01</v>
      </c>
      <c r="Q4" s="10"/>
      <c r="R4" s="10">
        <v>-0.17</v>
      </c>
      <c r="S4" s="10"/>
      <c r="T4" s="74">
        <v>0.16</v>
      </c>
    </row>
    <row r="5" spans="2:20" x14ac:dyDescent="0.25">
      <c r="B5" s="73" t="s">
        <v>74</v>
      </c>
      <c r="C5" s="12"/>
      <c r="D5" s="8">
        <v>6.13</v>
      </c>
      <c r="E5" s="8"/>
      <c r="F5" s="17">
        <v>5.0999999999999996</v>
      </c>
      <c r="G5" s="8"/>
      <c r="H5" s="9">
        <v>1.03</v>
      </c>
      <c r="I5" s="12"/>
      <c r="J5" s="8" t="s">
        <v>75</v>
      </c>
      <c r="K5" s="8"/>
      <c r="L5" s="8" t="s">
        <v>113</v>
      </c>
      <c r="M5" s="8"/>
      <c r="N5" s="9" t="s">
        <v>94</v>
      </c>
      <c r="O5" s="12"/>
      <c r="P5" s="10">
        <v>-0.02</v>
      </c>
      <c r="Q5" s="8"/>
      <c r="R5" s="10">
        <v>-0.14000000000000001</v>
      </c>
      <c r="S5" s="8"/>
      <c r="T5" s="74">
        <v>0.12</v>
      </c>
    </row>
    <row r="6" spans="2:20" x14ac:dyDescent="0.25">
      <c r="B6" s="75" t="s">
        <v>87</v>
      </c>
      <c r="C6" s="12"/>
      <c r="D6" s="10">
        <v>5.65</v>
      </c>
      <c r="E6" s="10"/>
      <c r="F6" s="10">
        <v>5.09</v>
      </c>
      <c r="G6" s="10"/>
      <c r="H6" s="11">
        <v>0.56000000000000005</v>
      </c>
      <c r="I6" s="12"/>
      <c r="J6" s="10">
        <v>5.66</v>
      </c>
      <c r="K6" s="10"/>
      <c r="L6" s="10" t="s">
        <v>114</v>
      </c>
      <c r="M6" s="10"/>
      <c r="N6" s="11">
        <v>0.49</v>
      </c>
      <c r="O6" s="12"/>
      <c r="P6" s="10">
        <v>-0.01</v>
      </c>
      <c r="Q6" s="10"/>
      <c r="R6" s="10">
        <v>-0.08</v>
      </c>
      <c r="S6" s="10"/>
      <c r="T6" s="74">
        <v>7.0000000000000007E-2</v>
      </c>
    </row>
    <row r="7" spans="2:20" x14ac:dyDescent="0.25">
      <c r="B7" s="75" t="s">
        <v>98</v>
      </c>
      <c r="C7" s="12"/>
      <c r="D7" s="10">
        <v>6.03</v>
      </c>
      <c r="E7" s="10"/>
      <c r="F7" s="10">
        <v>5.62</v>
      </c>
      <c r="G7" s="10"/>
      <c r="H7" s="11">
        <v>0.41</v>
      </c>
      <c r="I7" s="12"/>
      <c r="J7" s="10">
        <v>6.06</v>
      </c>
      <c r="K7" s="10"/>
      <c r="L7" s="10" t="s">
        <v>115</v>
      </c>
      <c r="M7" s="10"/>
      <c r="N7" s="11" t="s">
        <v>123</v>
      </c>
      <c r="O7" s="12"/>
      <c r="P7" s="10">
        <v>-0.03</v>
      </c>
      <c r="Q7" s="10"/>
      <c r="R7" s="10">
        <v>-0.06</v>
      </c>
      <c r="S7" s="10"/>
      <c r="T7" s="74">
        <v>0.03</v>
      </c>
    </row>
    <row r="8" spans="2:20" ht="15" customHeight="1" x14ac:dyDescent="0.25">
      <c r="B8" s="75" t="s">
        <v>104</v>
      </c>
      <c r="C8" s="12"/>
      <c r="D8" s="18">
        <v>6.2</v>
      </c>
      <c r="E8" s="10"/>
      <c r="F8" s="10">
        <v>5.08</v>
      </c>
      <c r="G8" s="10"/>
      <c r="H8" s="11">
        <v>1.1200000000000001</v>
      </c>
      <c r="I8" s="12"/>
      <c r="J8" s="10" t="s">
        <v>110</v>
      </c>
      <c r="K8" s="10"/>
      <c r="L8" s="10" t="s">
        <v>116</v>
      </c>
      <c r="M8" s="10"/>
      <c r="N8" s="11" t="s">
        <v>88</v>
      </c>
      <c r="O8" s="12"/>
      <c r="P8" s="10">
        <v>-0.01</v>
      </c>
      <c r="Q8" s="10"/>
      <c r="R8" s="10">
        <v>-0.11</v>
      </c>
      <c r="S8" s="10"/>
      <c r="T8" s="74">
        <v>7.0000000000000007E-2</v>
      </c>
    </row>
    <row r="9" spans="2:20" ht="17.25" customHeight="1" x14ac:dyDescent="0.25">
      <c r="B9" s="76" t="s">
        <v>92</v>
      </c>
      <c r="C9" s="12"/>
      <c r="D9" s="18">
        <v>6.4</v>
      </c>
      <c r="E9" s="10"/>
      <c r="F9" s="10">
        <v>5.34</v>
      </c>
      <c r="G9" s="10"/>
      <c r="H9" s="11">
        <v>1.06</v>
      </c>
      <c r="I9" s="12"/>
      <c r="J9" s="10" t="s">
        <v>101</v>
      </c>
      <c r="K9" s="10"/>
      <c r="L9" s="10" t="s">
        <v>117</v>
      </c>
      <c r="M9" s="10"/>
      <c r="N9" s="11" t="s">
        <v>81</v>
      </c>
      <c r="O9" s="12"/>
      <c r="P9" s="10">
        <v>-0.02</v>
      </c>
      <c r="Q9" s="10"/>
      <c r="R9" s="10">
        <v>-0.05</v>
      </c>
      <c r="S9" s="10"/>
      <c r="T9" s="74">
        <v>0.03</v>
      </c>
    </row>
    <row r="10" spans="2:20" ht="30" x14ac:dyDescent="0.25">
      <c r="B10" s="75" t="s">
        <v>95</v>
      </c>
      <c r="C10" s="12"/>
      <c r="D10" s="10">
        <v>6.23</v>
      </c>
      <c r="E10" s="10"/>
      <c r="F10" s="10">
        <v>5.0599999999999996</v>
      </c>
      <c r="G10" s="10"/>
      <c r="H10" s="11">
        <v>1.17</v>
      </c>
      <c r="I10" s="12"/>
      <c r="J10" s="10" t="s">
        <v>96</v>
      </c>
      <c r="K10" s="10"/>
      <c r="L10" s="10" t="s">
        <v>118</v>
      </c>
      <c r="M10" s="10"/>
      <c r="N10" s="11" t="s">
        <v>78</v>
      </c>
      <c r="O10" s="12"/>
      <c r="P10" s="10">
        <v>-0.04</v>
      </c>
      <c r="Q10" s="10"/>
      <c r="R10" s="10">
        <v>-0.14000000000000001</v>
      </c>
      <c r="S10" s="10"/>
      <c r="T10" s="41">
        <v>0.1</v>
      </c>
    </row>
    <row r="11" spans="2:20" ht="15.75" customHeight="1" x14ac:dyDescent="0.25">
      <c r="B11" s="75" t="s">
        <v>102</v>
      </c>
      <c r="C11" s="12"/>
      <c r="D11" s="10">
        <v>6.25</v>
      </c>
      <c r="E11" s="10"/>
      <c r="F11" s="10">
        <v>5.24</v>
      </c>
      <c r="G11" s="10"/>
      <c r="H11" s="11">
        <v>1.01</v>
      </c>
      <c r="I11" s="12"/>
      <c r="J11" s="10" t="s">
        <v>99</v>
      </c>
      <c r="K11" s="10"/>
      <c r="L11" s="10" t="s">
        <v>77</v>
      </c>
      <c r="M11" s="10"/>
      <c r="N11" s="11" t="s">
        <v>124</v>
      </c>
      <c r="O11" s="12"/>
      <c r="P11" s="10">
        <v>0.02</v>
      </c>
      <c r="Q11" s="10"/>
      <c r="R11" s="10">
        <v>-0.05</v>
      </c>
      <c r="S11" s="10"/>
      <c r="T11" s="74">
        <v>7.0000000000000007E-2</v>
      </c>
    </row>
    <row r="12" spans="2:20" x14ac:dyDescent="0.25">
      <c r="B12" s="75" t="s">
        <v>103</v>
      </c>
      <c r="C12" s="12"/>
      <c r="D12" s="10">
        <v>6.43</v>
      </c>
      <c r="E12" s="10"/>
      <c r="F12" s="10">
        <v>4.33</v>
      </c>
      <c r="G12" s="10"/>
      <c r="H12" s="19">
        <v>2.1</v>
      </c>
      <c r="I12" s="12"/>
      <c r="J12" s="10" t="s">
        <v>93</v>
      </c>
      <c r="K12" s="10"/>
      <c r="L12" s="10" t="s">
        <v>119</v>
      </c>
      <c r="M12" s="10"/>
      <c r="N12" s="11" t="s">
        <v>125</v>
      </c>
      <c r="O12" s="12"/>
      <c r="P12" s="10">
        <v>0.02</v>
      </c>
      <c r="Q12" s="10"/>
      <c r="R12" s="10">
        <v>-0.55000000000000004</v>
      </c>
      <c r="S12" s="10"/>
      <c r="T12" s="74">
        <v>0.56999999999999995</v>
      </c>
    </row>
    <row r="13" spans="2:20" x14ac:dyDescent="0.25">
      <c r="B13" s="75" t="s">
        <v>105</v>
      </c>
      <c r="C13" s="12"/>
      <c r="D13" s="10">
        <v>6.01</v>
      </c>
      <c r="E13" s="10"/>
      <c r="F13" s="10">
        <v>5.08</v>
      </c>
      <c r="G13" s="10"/>
      <c r="H13" s="11">
        <v>0.93</v>
      </c>
      <c r="I13" s="12"/>
      <c r="J13" s="10" t="s">
        <v>111</v>
      </c>
      <c r="K13" s="10"/>
      <c r="L13" s="10" t="s">
        <v>120</v>
      </c>
      <c r="M13" s="10"/>
      <c r="N13" s="11" t="s">
        <v>79</v>
      </c>
      <c r="O13" s="12"/>
      <c r="P13" s="10">
        <v>-0.02</v>
      </c>
      <c r="Q13" s="10"/>
      <c r="R13" s="10">
        <v>-0.14000000000000001</v>
      </c>
      <c r="S13" s="10"/>
      <c r="T13" s="74">
        <v>0.12</v>
      </c>
    </row>
    <row r="14" spans="2:20" ht="15.75" thickBot="1" x14ac:dyDescent="0.3">
      <c r="B14" s="77" t="s">
        <v>85</v>
      </c>
      <c r="C14" s="46"/>
      <c r="D14" s="49">
        <v>6.15</v>
      </c>
      <c r="E14" s="49"/>
      <c r="F14" s="47">
        <v>5.0999999999999996</v>
      </c>
      <c r="G14" s="49"/>
      <c r="H14" s="50">
        <v>1.05</v>
      </c>
      <c r="I14" s="46"/>
      <c r="J14" s="49" t="s">
        <v>97</v>
      </c>
      <c r="K14" s="49"/>
      <c r="L14" s="49" t="s">
        <v>121</v>
      </c>
      <c r="M14" s="49"/>
      <c r="N14" s="50" t="s">
        <v>76</v>
      </c>
      <c r="O14" s="46"/>
      <c r="P14" s="49">
        <v>0.03</v>
      </c>
      <c r="Q14" s="49"/>
      <c r="R14" s="47">
        <v>-0.1</v>
      </c>
      <c r="S14" s="49"/>
      <c r="T14" s="78">
        <v>0.13</v>
      </c>
    </row>
    <row r="15" spans="2:20" ht="15.75" thickBot="1" x14ac:dyDescent="0.3"/>
    <row r="16" spans="2:20" ht="15.75" thickBot="1" x14ac:dyDescent="0.3">
      <c r="B16" s="79" t="s">
        <v>133</v>
      </c>
      <c r="C16" s="80"/>
      <c r="D16" s="80"/>
      <c r="E16" s="80"/>
      <c r="F16" s="80"/>
      <c r="G16" s="80"/>
      <c r="H16" s="80"/>
      <c r="I16" s="80"/>
      <c r="J16" s="81"/>
    </row>
    <row r="17" spans="2:12" ht="15.75" thickBot="1" x14ac:dyDescent="0.3"/>
    <row r="18" spans="2:12" ht="66.75" customHeight="1" thickBot="1" x14ac:dyDescent="0.3">
      <c r="B18" s="79" t="s">
        <v>135</v>
      </c>
      <c r="C18" s="80"/>
      <c r="D18" s="80"/>
      <c r="E18" s="80"/>
      <c r="F18" s="80"/>
      <c r="G18" s="80"/>
      <c r="H18" s="80"/>
      <c r="I18" s="80"/>
      <c r="J18" s="81"/>
      <c r="K18" s="29"/>
      <c r="L18" s="29"/>
    </row>
    <row r="19" spans="2:12" x14ac:dyDescent="0.25">
      <c r="J19" s="29"/>
      <c r="K19" s="29"/>
      <c r="L19" s="29"/>
    </row>
    <row r="20" spans="2:12" x14ac:dyDescent="0.25">
      <c r="J20" s="29"/>
      <c r="K20" s="29"/>
      <c r="L20" s="29"/>
    </row>
    <row r="21" spans="2:12" x14ac:dyDescent="0.25">
      <c r="J21" s="29"/>
      <c r="K21" s="29"/>
      <c r="L21" s="29"/>
    </row>
    <row r="22" spans="2:12" x14ac:dyDescent="0.25">
      <c r="J22" s="29"/>
      <c r="K22" s="29"/>
      <c r="L22" s="29"/>
    </row>
    <row r="23" spans="2:12" x14ac:dyDescent="0.25">
      <c r="J23" s="29"/>
      <c r="K23" s="29"/>
      <c r="L23" s="29"/>
    </row>
    <row r="24" spans="2:12" x14ac:dyDescent="0.25">
      <c r="J24" s="29"/>
      <c r="K24" s="29"/>
      <c r="L24" s="29"/>
    </row>
    <row r="25" spans="2:12" x14ac:dyDescent="0.25">
      <c r="J25" s="29"/>
      <c r="K25" s="29"/>
      <c r="L25" s="29"/>
    </row>
    <row r="26" spans="2:12" x14ac:dyDescent="0.25">
      <c r="J26" s="29"/>
      <c r="K26" s="29"/>
      <c r="L26" s="29"/>
    </row>
    <row r="27" spans="2:12" x14ac:dyDescent="0.25">
      <c r="J27" s="29"/>
      <c r="K27" s="29"/>
      <c r="L27" s="29"/>
    </row>
    <row r="28" spans="2:12" x14ac:dyDescent="0.25">
      <c r="J28" s="29"/>
      <c r="K28" s="29"/>
      <c r="L28" s="29"/>
    </row>
  </sheetData>
  <mergeCells count="5">
    <mergeCell ref="D2:H2"/>
    <mergeCell ref="J2:N2"/>
    <mergeCell ref="P2:T2"/>
    <mergeCell ref="B16:J16"/>
    <mergeCell ref="B18:J18"/>
  </mergeCells>
  <conditionalFormatting sqref="P5 P7">
    <cfRule type="iconSet" priority="74">
      <iconSet iconSet="3Arrows">
        <cfvo type="percent" val="0"/>
        <cfvo type="num" val="0"/>
        <cfvo type="num" val="9.9999999999999995E-8"/>
      </iconSet>
    </cfRule>
  </conditionalFormatting>
  <conditionalFormatting sqref="T9">
    <cfRule type="iconSet" priority="72">
      <iconSet iconSet="3Arrows" reverse="1">
        <cfvo type="percent" val="0"/>
        <cfvo type="num" val="0"/>
        <cfvo type="num" val="0"/>
      </iconSet>
    </cfRule>
  </conditionalFormatting>
  <conditionalFormatting sqref="P9:P10">
    <cfRule type="iconSet" priority="71">
      <iconSet iconSet="3Arrows">
        <cfvo type="percent" val="0"/>
        <cfvo type="num" val="0"/>
        <cfvo type="num" val="9.9999999999999995E-8"/>
      </iconSet>
    </cfRule>
  </conditionalFormatting>
  <conditionalFormatting sqref="R9">
    <cfRule type="iconSet" priority="70">
      <iconSet iconSet="3Arrows">
        <cfvo type="percent" val="0"/>
        <cfvo type="num" val="0"/>
        <cfvo type="num" val="9.9999999999999995E-8"/>
      </iconSet>
    </cfRule>
  </conditionalFormatting>
  <conditionalFormatting sqref="P4">
    <cfRule type="iconSet" priority="60">
      <iconSet iconSet="3Arrows">
        <cfvo type="percent" val="0"/>
        <cfvo type="num" val="0"/>
        <cfvo type="num" val="9.9999999999999995E-8"/>
      </iconSet>
    </cfRule>
  </conditionalFormatting>
  <conditionalFormatting sqref="R4">
    <cfRule type="iconSet" priority="59">
      <iconSet iconSet="3Arrows">
        <cfvo type="percent" val="0"/>
        <cfvo type="num" val="0"/>
        <cfvo type="num" val="9.9999999999999995E-8"/>
      </iconSet>
    </cfRule>
  </conditionalFormatting>
  <conditionalFormatting sqref="R5">
    <cfRule type="iconSet" priority="58">
      <iconSet iconSet="3Arrows">
        <cfvo type="percent" val="0"/>
        <cfvo type="num" val="0"/>
        <cfvo type="num" val="9.9999999999999995E-8"/>
      </iconSet>
    </cfRule>
  </conditionalFormatting>
  <conditionalFormatting sqref="P6">
    <cfRule type="iconSet" priority="57">
      <iconSet iconSet="3Arrows">
        <cfvo type="percent" val="0"/>
        <cfvo type="num" val="0"/>
        <cfvo type="num" val="9.9999999999999995E-8"/>
      </iconSet>
    </cfRule>
  </conditionalFormatting>
  <conditionalFormatting sqref="R6">
    <cfRule type="iconSet" priority="56">
      <iconSet iconSet="3Arrows">
        <cfvo type="percent" val="0"/>
        <cfvo type="num" val="0"/>
        <cfvo type="num" val="9.9999999999999995E-8"/>
      </iconSet>
    </cfRule>
  </conditionalFormatting>
  <conditionalFormatting sqref="R7">
    <cfRule type="iconSet" priority="55">
      <iconSet iconSet="3Arrows">
        <cfvo type="percent" val="0"/>
        <cfvo type="num" val="0"/>
        <cfvo type="num" val="9.9999999999999995E-8"/>
      </iconSet>
    </cfRule>
  </conditionalFormatting>
  <conditionalFormatting sqref="P8">
    <cfRule type="iconSet" priority="54">
      <iconSet iconSet="3Arrows">
        <cfvo type="percent" val="0"/>
        <cfvo type="num" val="0"/>
        <cfvo type="num" val="9.9999999999999995E-8"/>
      </iconSet>
    </cfRule>
  </conditionalFormatting>
  <conditionalFormatting sqref="R8">
    <cfRule type="iconSet" priority="52">
      <iconSet iconSet="3Arrows">
        <cfvo type="percent" val="0"/>
        <cfvo type="num" val="0"/>
        <cfvo type="num" val="9.9999999999999995E-8"/>
      </iconSet>
    </cfRule>
  </conditionalFormatting>
  <conditionalFormatting sqref="R10">
    <cfRule type="iconSet" priority="51">
      <iconSet iconSet="3Arrows">
        <cfvo type="percent" val="0"/>
        <cfvo type="num" val="0"/>
        <cfvo type="num" val="9.9999999999999995E-8"/>
      </iconSet>
    </cfRule>
  </conditionalFormatting>
  <conditionalFormatting sqref="P11">
    <cfRule type="iconSet" priority="50">
      <iconSet iconSet="3Arrows">
        <cfvo type="percent" val="0"/>
        <cfvo type="num" val="0"/>
        <cfvo type="num" val="9.9999999999999995E-8"/>
      </iconSet>
    </cfRule>
  </conditionalFormatting>
  <conditionalFormatting sqref="R11">
    <cfRule type="iconSet" priority="49">
      <iconSet iconSet="3Arrows">
        <cfvo type="percent" val="0"/>
        <cfvo type="num" val="0"/>
        <cfvo type="num" val="9.9999999999999995E-8"/>
      </iconSet>
    </cfRule>
  </conditionalFormatting>
  <conditionalFormatting sqref="P12">
    <cfRule type="iconSet" priority="48">
      <iconSet iconSet="3Arrows">
        <cfvo type="percent" val="0"/>
        <cfvo type="num" val="0"/>
        <cfvo type="num" val="9.9999999999999995E-8"/>
      </iconSet>
    </cfRule>
  </conditionalFormatting>
  <conditionalFormatting sqref="R12">
    <cfRule type="iconSet" priority="47">
      <iconSet iconSet="3Arrows">
        <cfvo type="percent" val="0"/>
        <cfvo type="num" val="0"/>
        <cfvo type="num" val="9.9999999999999995E-8"/>
      </iconSet>
    </cfRule>
  </conditionalFormatting>
  <conditionalFormatting sqref="P13">
    <cfRule type="iconSet" priority="46">
      <iconSet iconSet="3Arrows">
        <cfvo type="percent" val="0"/>
        <cfvo type="num" val="0"/>
        <cfvo type="num" val="9.9999999999999995E-8"/>
      </iconSet>
    </cfRule>
  </conditionalFormatting>
  <conditionalFormatting sqref="R13">
    <cfRule type="iconSet" priority="45">
      <iconSet iconSet="3Arrows">
        <cfvo type="percent" val="0"/>
        <cfvo type="num" val="0"/>
        <cfvo type="num" val="9.9999999999999995E-8"/>
      </iconSet>
    </cfRule>
  </conditionalFormatting>
  <conditionalFormatting sqref="P14">
    <cfRule type="iconSet" priority="44">
      <iconSet iconSet="3Arrows">
        <cfvo type="percent" val="0"/>
        <cfvo type="num" val="0"/>
        <cfvo type="num" val="9.9999999999999995E-8"/>
      </iconSet>
    </cfRule>
  </conditionalFormatting>
  <conditionalFormatting sqref="R14">
    <cfRule type="iconSet" priority="43">
      <iconSet iconSet="3Arrows">
        <cfvo type="percent" val="0"/>
        <cfvo type="num" val="0"/>
        <cfvo type="num" val="9.9999999999999995E-8"/>
      </iconSet>
    </cfRule>
  </conditionalFormatting>
  <conditionalFormatting sqref="T4">
    <cfRule type="iconSet" priority="42">
      <iconSet iconSet="3Arrows" reverse="1">
        <cfvo type="percent" val="0"/>
        <cfvo type="num" val="0"/>
        <cfvo type="num" val="0"/>
      </iconSet>
    </cfRule>
  </conditionalFormatting>
  <conditionalFormatting sqref="T5">
    <cfRule type="iconSet" priority="41">
      <iconSet iconSet="3Arrows" reverse="1">
        <cfvo type="percent" val="0"/>
        <cfvo type="num" val="0"/>
        <cfvo type="num" val="0"/>
      </iconSet>
    </cfRule>
  </conditionalFormatting>
  <conditionalFormatting sqref="T6">
    <cfRule type="iconSet" priority="40">
      <iconSet iconSet="3Arrows" reverse="1">
        <cfvo type="percent" val="0"/>
        <cfvo type="num" val="0"/>
        <cfvo type="num" val="0"/>
      </iconSet>
    </cfRule>
  </conditionalFormatting>
  <conditionalFormatting sqref="T7">
    <cfRule type="iconSet" priority="39">
      <iconSet iconSet="3Arrows" reverse="1">
        <cfvo type="percent" val="0"/>
        <cfvo type="num" val="0"/>
        <cfvo type="num" val="0"/>
      </iconSet>
    </cfRule>
  </conditionalFormatting>
  <conditionalFormatting sqref="T10">
    <cfRule type="iconSet" priority="37">
      <iconSet iconSet="3Arrows" reverse="1">
        <cfvo type="percent" val="0"/>
        <cfvo type="num" val="0"/>
        <cfvo type="num" val="0"/>
      </iconSet>
    </cfRule>
  </conditionalFormatting>
  <conditionalFormatting sqref="T11">
    <cfRule type="iconSet" priority="36">
      <iconSet iconSet="3Arrows" reverse="1">
        <cfvo type="percent" val="0"/>
        <cfvo type="num" val="0"/>
        <cfvo type="num" val="0"/>
      </iconSet>
    </cfRule>
  </conditionalFormatting>
  <conditionalFormatting sqref="T8">
    <cfRule type="iconSet" priority="35">
      <iconSet iconSet="3Arrows" reverse="1">
        <cfvo type="percent" val="0"/>
        <cfvo type="num" val="0"/>
        <cfvo type="num" val="0"/>
      </iconSet>
    </cfRule>
  </conditionalFormatting>
  <conditionalFormatting sqref="T12">
    <cfRule type="iconSet" priority="34">
      <iconSet iconSet="3Arrows" reverse="1">
        <cfvo type="percent" val="0"/>
        <cfvo type="num" val="0"/>
        <cfvo type="num" val="0"/>
      </iconSet>
    </cfRule>
  </conditionalFormatting>
  <conditionalFormatting sqref="T13">
    <cfRule type="iconSet" priority="33">
      <iconSet iconSet="3Arrows" reverse="1">
        <cfvo type="percent" val="0"/>
        <cfvo type="num" val="0"/>
        <cfvo type="num" val="0"/>
      </iconSet>
    </cfRule>
  </conditionalFormatting>
  <conditionalFormatting sqref="T14">
    <cfRule type="iconSet" priority="32">
      <iconSet iconSet="3Arrows" reverse="1">
        <cfvo type="percent" val="0"/>
        <cfvo type="num" val="0"/>
        <cfvo type="num" val="0"/>
      </iconSet>
    </cfRule>
  </conditionalFormatting>
  <pageMargins left="0.7" right="0.7" top="0.75" bottom="0.75" header="0.3" footer="0.3"/>
  <pageSetup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T62"/>
  <sheetViews>
    <sheetView workbookViewId="0">
      <selection activeCell="B10" sqref="B10:J12"/>
    </sheetView>
  </sheetViews>
  <sheetFormatPr defaultRowHeight="15" x14ac:dyDescent="0.25"/>
  <cols>
    <col min="2" max="2" width="82.28515625" customWidth="1"/>
    <col min="3" max="3" width="0.85546875" customWidth="1"/>
    <col min="4" max="4" width="12.7109375" customWidth="1"/>
    <col min="5" max="5" width="0.85546875" customWidth="1"/>
    <col min="6" max="6" width="12.7109375" customWidth="1"/>
    <col min="7" max="7" width="0.85546875" customWidth="1"/>
    <col min="8" max="8" width="9.140625" customWidth="1"/>
    <col min="9" max="9" width="0.85546875" customWidth="1"/>
    <col min="10" max="10" width="12.7109375" customWidth="1"/>
    <col min="11" max="11" width="0.85546875" customWidth="1"/>
    <col min="12" max="12" width="12.7109375" customWidth="1"/>
    <col min="13" max="13" width="0.85546875" customWidth="1"/>
    <col min="14" max="14" width="9.140625" customWidth="1"/>
    <col min="15" max="15" width="0.85546875" customWidth="1"/>
    <col min="16" max="16" width="12.7109375" customWidth="1"/>
    <col min="17" max="17" width="0.85546875" customWidth="1"/>
    <col min="18" max="18" width="12.7109375" customWidth="1"/>
    <col min="19" max="19" width="0.85546875" customWidth="1"/>
    <col min="20" max="20" width="9.140625" customWidth="1"/>
  </cols>
  <sheetData>
    <row r="1" spans="2:20" ht="15.75" thickBot="1" x14ac:dyDescent="0.3"/>
    <row r="2" spans="2:20" ht="51" customHeight="1" x14ac:dyDescent="0.55000000000000004">
      <c r="B2" s="57" t="s">
        <v>103</v>
      </c>
      <c r="C2" s="36"/>
      <c r="D2" s="55"/>
      <c r="E2" s="55"/>
      <c r="F2" s="55">
        <v>2014</v>
      </c>
      <c r="G2" s="55"/>
      <c r="H2" s="55"/>
      <c r="I2" s="36"/>
      <c r="J2" s="55"/>
      <c r="K2" s="55"/>
      <c r="L2" s="55">
        <v>2012</v>
      </c>
      <c r="M2" s="55"/>
      <c r="N2" s="55"/>
      <c r="O2" s="36"/>
      <c r="P2" s="55" t="s">
        <v>137</v>
      </c>
      <c r="Q2" s="55"/>
      <c r="R2" s="55"/>
      <c r="S2" s="55"/>
      <c r="T2" s="56"/>
    </row>
    <row r="3" spans="2:20" ht="17.25" customHeight="1" x14ac:dyDescent="0.25">
      <c r="B3" s="58"/>
      <c r="C3" s="12"/>
      <c r="D3" s="37" t="s">
        <v>71</v>
      </c>
      <c r="E3" s="37"/>
      <c r="F3" s="37" t="s">
        <v>72</v>
      </c>
      <c r="G3" s="37"/>
      <c r="H3" s="37" t="s">
        <v>132</v>
      </c>
      <c r="I3" s="12"/>
      <c r="J3" s="37" t="s">
        <v>71</v>
      </c>
      <c r="K3" s="37"/>
      <c r="L3" s="37" t="s">
        <v>72</v>
      </c>
      <c r="M3" s="37"/>
      <c r="N3" s="37" t="s">
        <v>73</v>
      </c>
      <c r="O3" s="12"/>
      <c r="P3" s="37" t="s">
        <v>71</v>
      </c>
      <c r="Q3" s="37"/>
      <c r="R3" s="37" t="s">
        <v>72</v>
      </c>
      <c r="S3" s="37"/>
      <c r="T3" s="39" t="s">
        <v>73</v>
      </c>
    </row>
    <row r="4" spans="2:20" x14ac:dyDescent="0.25">
      <c r="B4" s="65" t="s">
        <v>103</v>
      </c>
      <c r="C4" s="25"/>
      <c r="D4" s="82">
        <v>6.43</v>
      </c>
      <c r="E4" s="82"/>
      <c r="F4" s="82">
        <v>4.33</v>
      </c>
      <c r="G4" s="82"/>
      <c r="H4" s="21">
        <f>D4-F4</f>
        <v>2.0999999999999996</v>
      </c>
      <c r="I4" s="25"/>
      <c r="J4" s="82">
        <v>6.41</v>
      </c>
      <c r="K4" s="82"/>
      <c r="L4" s="82">
        <v>4.88</v>
      </c>
      <c r="M4" s="82"/>
      <c r="N4" s="21">
        <f>J4-L4</f>
        <v>1.5300000000000002</v>
      </c>
      <c r="O4" s="25"/>
      <c r="P4" s="82">
        <v>0.02</v>
      </c>
      <c r="Q4" s="82"/>
      <c r="R4" s="82">
        <v>-0.55000000000000004</v>
      </c>
      <c r="S4" s="82"/>
      <c r="T4" s="85">
        <f>P4-R4</f>
        <v>0.57000000000000006</v>
      </c>
    </row>
    <row r="5" spans="2:20" x14ac:dyDescent="0.25">
      <c r="B5" s="43" t="s">
        <v>6</v>
      </c>
      <c r="C5" s="25"/>
      <c r="D5" s="17">
        <v>6.53</v>
      </c>
      <c r="E5" s="17"/>
      <c r="F5" s="17">
        <v>4.79</v>
      </c>
      <c r="G5" s="20"/>
      <c r="H5" s="21">
        <f>D5-F5</f>
        <v>1.7400000000000002</v>
      </c>
      <c r="I5" s="25"/>
      <c r="J5" s="17">
        <v>6.57</v>
      </c>
      <c r="K5" s="17"/>
      <c r="L5" s="17">
        <v>5.58</v>
      </c>
      <c r="M5" s="20"/>
      <c r="N5" s="21">
        <f>J5-L5</f>
        <v>0.99000000000000021</v>
      </c>
      <c r="O5" s="25"/>
      <c r="P5" s="91">
        <v>-0.04</v>
      </c>
      <c r="Q5" s="91"/>
      <c r="R5" s="91">
        <v>-0.79</v>
      </c>
      <c r="S5" s="86"/>
      <c r="T5" s="85">
        <f>P5-R5</f>
        <v>0.75</v>
      </c>
    </row>
    <row r="6" spans="2:20" x14ac:dyDescent="0.25">
      <c r="B6" s="44" t="s">
        <v>18</v>
      </c>
      <c r="C6" s="25"/>
      <c r="D6" s="18">
        <v>6.33</v>
      </c>
      <c r="E6" s="18"/>
      <c r="F6" s="18">
        <v>2.88</v>
      </c>
      <c r="G6" s="20"/>
      <c r="H6" s="21">
        <f>D6-F6</f>
        <v>3.45</v>
      </c>
      <c r="I6" s="25"/>
      <c r="J6" s="18">
        <v>6.26</v>
      </c>
      <c r="K6" s="18"/>
      <c r="L6" s="18">
        <v>3.34</v>
      </c>
      <c r="M6" s="20"/>
      <c r="N6" s="21">
        <f>J6-L6</f>
        <v>2.92</v>
      </c>
      <c r="O6" s="25"/>
      <c r="P6" s="92">
        <v>7.0000000000000007E-2</v>
      </c>
      <c r="Q6" s="92"/>
      <c r="R6" s="92">
        <v>-0.46</v>
      </c>
      <c r="S6" s="86"/>
      <c r="T6" s="85">
        <f>P6-R6</f>
        <v>0.53</v>
      </c>
    </row>
    <row r="7" spans="2:20" x14ac:dyDescent="0.25">
      <c r="B7" s="44" t="s">
        <v>23</v>
      </c>
      <c r="C7" s="25"/>
      <c r="D7" s="18">
        <v>6.35</v>
      </c>
      <c r="E7" s="18"/>
      <c r="F7" s="18">
        <v>4.78</v>
      </c>
      <c r="G7" s="20"/>
      <c r="H7" s="21">
        <f>D7-F7</f>
        <v>1.5699999999999994</v>
      </c>
      <c r="I7" s="25"/>
      <c r="J7" s="18">
        <v>6.29</v>
      </c>
      <c r="K7" s="18"/>
      <c r="L7" s="18">
        <v>5.33</v>
      </c>
      <c r="M7" s="20"/>
      <c r="N7" s="21">
        <f>J7-L7</f>
        <v>0.96</v>
      </c>
      <c r="O7" s="25"/>
      <c r="P7" s="92">
        <v>0.06</v>
      </c>
      <c r="Q7" s="92"/>
      <c r="R7" s="92">
        <v>-0.55000000000000004</v>
      </c>
      <c r="S7" s="86"/>
      <c r="T7" s="85">
        <f>P7-R7</f>
        <v>0.6100000000000001</v>
      </c>
    </row>
    <row r="8" spans="2:20" ht="15.75" thickBot="1" x14ac:dyDescent="0.3">
      <c r="B8" s="45" t="s">
        <v>29</v>
      </c>
      <c r="C8" s="87"/>
      <c r="D8" s="47">
        <v>6.52</v>
      </c>
      <c r="E8" s="47"/>
      <c r="F8" s="47">
        <v>5.29</v>
      </c>
      <c r="G8" s="95"/>
      <c r="H8" s="88">
        <f>D8-F8</f>
        <v>1.2299999999999995</v>
      </c>
      <c r="I8" s="87"/>
      <c r="J8" s="47">
        <v>6.53</v>
      </c>
      <c r="K8" s="47"/>
      <c r="L8" s="47">
        <v>5.53</v>
      </c>
      <c r="M8" s="95"/>
      <c r="N8" s="88">
        <f>J8-L8</f>
        <v>1</v>
      </c>
      <c r="O8" s="87"/>
      <c r="P8" s="93">
        <v>-0.01</v>
      </c>
      <c r="Q8" s="93"/>
      <c r="R8" s="93">
        <v>-0.24</v>
      </c>
      <c r="S8" s="89"/>
      <c r="T8" s="90">
        <f>P8-R8</f>
        <v>0.22999999999999998</v>
      </c>
    </row>
    <row r="9" spans="2:20" ht="15.75" thickBot="1" x14ac:dyDescent="0.3"/>
    <row r="10" spans="2:20" ht="15.75" thickBot="1" x14ac:dyDescent="0.3">
      <c r="B10" s="79" t="s">
        <v>133</v>
      </c>
      <c r="C10" s="80"/>
      <c r="D10" s="80"/>
      <c r="E10" s="80"/>
      <c r="F10" s="80"/>
      <c r="G10" s="80"/>
      <c r="H10" s="80"/>
      <c r="I10" s="80"/>
      <c r="J10" s="81"/>
    </row>
    <row r="11" spans="2:20" ht="15.75" thickBot="1" x14ac:dyDescent="0.3">
      <c r="B11" s="54"/>
    </row>
    <row r="12" spans="2:20" ht="56.25" customHeight="1" thickBot="1" x14ac:dyDescent="0.3">
      <c r="B12" s="79" t="s">
        <v>135</v>
      </c>
      <c r="C12" s="80"/>
      <c r="D12" s="80"/>
      <c r="E12" s="80"/>
      <c r="F12" s="80"/>
      <c r="G12" s="80"/>
      <c r="H12" s="80"/>
      <c r="I12" s="80"/>
      <c r="J12" s="81"/>
    </row>
    <row r="13" spans="2:20" ht="36" customHeight="1" x14ac:dyDescent="0.25"/>
    <row r="18" ht="15" customHeight="1" x14ac:dyDescent="0.25"/>
    <row r="62" ht="15" customHeight="1" x14ac:dyDescent="0.25"/>
  </sheetData>
  <mergeCells count="2">
    <mergeCell ref="B10:J10"/>
    <mergeCell ref="B12:J12"/>
  </mergeCells>
  <conditionalFormatting sqref="T4:T8">
    <cfRule type="iconSet" priority="9">
      <iconSet iconSet="3Arrows" reverse="1">
        <cfvo type="percent" val="0"/>
        <cfvo type="num" val="0"/>
        <cfvo type="num" val="0"/>
      </iconSet>
    </cfRule>
  </conditionalFormatting>
  <conditionalFormatting sqref="P4:Q8">
    <cfRule type="iconSet" priority="8">
      <iconSet iconSet="3Arrows">
        <cfvo type="percent" val="0"/>
        <cfvo type="num" val="0"/>
        <cfvo type="num" val="9.9999999999999995E-8"/>
      </iconSet>
    </cfRule>
  </conditionalFormatting>
  <conditionalFormatting sqref="R4:S8">
    <cfRule type="iconSet" priority="7">
      <iconSet iconSet="3Arrows">
        <cfvo type="percent" val="0"/>
        <cfvo type="num" val="0"/>
        <cfvo type="num" val="9.9999999999999995E-8"/>
      </iconSet>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T14"/>
  <sheetViews>
    <sheetView zoomScaleNormal="100" workbookViewId="0">
      <selection activeCell="B12" sqref="B12:J14"/>
    </sheetView>
  </sheetViews>
  <sheetFormatPr defaultRowHeight="15" x14ac:dyDescent="0.25"/>
  <cols>
    <col min="1" max="1" width="9.140625" style="4"/>
    <col min="2" max="2" width="60.5703125" style="4" customWidth="1"/>
    <col min="3" max="3" width="0.85546875" style="7" customWidth="1"/>
    <col min="4" max="4" width="12.7109375" style="7" customWidth="1"/>
    <col min="5" max="5" width="0.85546875" style="7" customWidth="1"/>
    <col min="6" max="6" width="12.7109375" style="7" customWidth="1"/>
    <col min="7" max="7" width="0.85546875" style="7" customWidth="1"/>
    <col min="8" max="8" width="9.140625" style="7"/>
    <col min="9" max="9" width="0.85546875" style="4" customWidth="1"/>
    <col min="10" max="10" width="12.7109375" style="7" customWidth="1"/>
    <col min="11" max="11" width="0.85546875" style="7" customWidth="1"/>
    <col min="12" max="12" width="12.7109375" style="7" customWidth="1"/>
    <col min="13" max="13" width="0.85546875" style="7" customWidth="1"/>
    <col min="14" max="14" width="9.140625" style="7"/>
    <col min="15" max="15" width="1" style="4" customWidth="1"/>
    <col min="16" max="16" width="12.7109375" style="6" customWidth="1"/>
    <col min="17" max="17" width="0.85546875" style="6" customWidth="1"/>
    <col min="18" max="18" width="12.7109375" style="6" customWidth="1"/>
    <col min="19" max="19" width="0.85546875" style="6" customWidth="1"/>
    <col min="20" max="20" width="9.140625" style="6" customWidth="1"/>
    <col min="21" max="16384" width="9.140625" style="4"/>
  </cols>
  <sheetData>
    <row r="1" spans="2:20" ht="15.75" thickBot="1" x14ac:dyDescent="0.3">
      <c r="P1" s="7"/>
      <c r="Q1" s="7"/>
      <c r="R1" s="7"/>
      <c r="S1" s="7"/>
      <c r="T1" s="7"/>
    </row>
    <row r="2" spans="2:20" ht="15.75" x14ac:dyDescent="0.25">
      <c r="B2" s="61" t="s">
        <v>85</v>
      </c>
      <c r="C2" s="36"/>
      <c r="D2" s="96"/>
      <c r="E2" s="96"/>
      <c r="F2" s="97">
        <v>2014</v>
      </c>
      <c r="G2" s="96"/>
      <c r="H2" s="96"/>
      <c r="I2" s="36"/>
      <c r="J2" s="59">
        <v>2012</v>
      </c>
      <c r="K2" s="59"/>
      <c r="L2" s="59"/>
      <c r="M2" s="59"/>
      <c r="N2" s="59"/>
      <c r="O2" s="36"/>
      <c r="P2" s="59" t="s">
        <v>136</v>
      </c>
      <c r="Q2" s="59"/>
      <c r="R2" s="59"/>
      <c r="S2" s="59"/>
      <c r="T2" s="60"/>
    </row>
    <row r="3" spans="2:20" ht="14.25" customHeight="1" x14ac:dyDescent="0.25">
      <c r="B3" s="62"/>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0" x14ac:dyDescent="0.25">
      <c r="B4" s="65" t="s">
        <v>85</v>
      </c>
      <c r="C4" s="12"/>
      <c r="D4" s="66">
        <v>6.15</v>
      </c>
      <c r="E4" s="66"/>
      <c r="F4" s="66">
        <v>5.0999999999999996</v>
      </c>
      <c r="G4" s="14"/>
      <c r="H4" s="16">
        <f>D4-F4</f>
        <v>1.0500000000000007</v>
      </c>
      <c r="I4" s="12"/>
      <c r="J4" s="66">
        <v>6.12</v>
      </c>
      <c r="K4" s="66"/>
      <c r="L4" s="66">
        <v>5.2</v>
      </c>
      <c r="M4" s="14"/>
      <c r="N4" s="16">
        <f>J4-L4</f>
        <v>0.91999999999999993</v>
      </c>
      <c r="O4" s="12"/>
      <c r="P4" s="66">
        <f t="shared" ref="P4:P10" si="0">D4-J4</f>
        <v>3.0000000000000249E-2</v>
      </c>
      <c r="Q4" s="66"/>
      <c r="R4" s="66">
        <f>F4-L4</f>
        <v>-0.10000000000000053</v>
      </c>
      <c r="S4" s="14"/>
      <c r="T4" s="67">
        <f>H4-N4</f>
        <v>0.13000000000000078</v>
      </c>
    </row>
    <row r="5" spans="2:20" x14ac:dyDescent="0.25">
      <c r="B5" s="43" t="s">
        <v>0</v>
      </c>
      <c r="C5" s="12"/>
      <c r="D5" s="8">
        <v>5.75</v>
      </c>
      <c r="E5" s="8"/>
      <c r="F5" s="8">
        <v>4.8499999999999996</v>
      </c>
      <c r="G5" s="8"/>
      <c r="H5" s="16">
        <f t="shared" ref="H5:H10" si="1">D5-F5</f>
        <v>0.90000000000000036</v>
      </c>
      <c r="I5" s="12"/>
      <c r="J5" s="8">
        <v>5.74</v>
      </c>
      <c r="K5" s="8"/>
      <c r="L5" s="8">
        <v>4.95</v>
      </c>
      <c r="M5" s="8"/>
      <c r="N5" s="16">
        <f t="shared" ref="N5:N10" si="2">J5-L5</f>
        <v>0.79</v>
      </c>
      <c r="O5" s="12"/>
      <c r="P5" s="63">
        <f t="shared" si="0"/>
        <v>9.9999999999997868E-3</v>
      </c>
      <c r="Q5" s="8"/>
      <c r="R5" s="63">
        <f>F5-L5</f>
        <v>-0.10000000000000053</v>
      </c>
      <c r="S5" s="8"/>
      <c r="T5" s="67">
        <f t="shared" ref="T5:T10" si="3">H5-N5</f>
        <v>0.11000000000000032</v>
      </c>
    </row>
    <row r="6" spans="2:20" x14ac:dyDescent="0.25">
      <c r="B6" s="44" t="s">
        <v>1</v>
      </c>
      <c r="C6" s="12"/>
      <c r="D6" s="10">
        <v>6.37</v>
      </c>
      <c r="E6" s="10"/>
      <c r="F6" s="10">
        <v>5.18</v>
      </c>
      <c r="G6" s="10"/>
      <c r="H6" s="16">
        <f t="shared" si="1"/>
        <v>1.1900000000000004</v>
      </c>
      <c r="I6" s="12"/>
      <c r="J6" s="10">
        <v>6.28</v>
      </c>
      <c r="K6" s="10"/>
      <c r="L6" s="10">
        <v>5.27</v>
      </c>
      <c r="M6" s="10"/>
      <c r="N6" s="16">
        <f t="shared" si="2"/>
        <v>1.0100000000000007</v>
      </c>
      <c r="O6" s="12"/>
      <c r="P6" s="64">
        <f t="shared" si="0"/>
        <v>8.9999999999999858E-2</v>
      </c>
      <c r="Q6" s="10"/>
      <c r="R6" s="64">
        <f t="shared" ref="R6:R10" si="4">F6-L6</f>
        <v>-8.9999999999999858E-2</v>
      </c>
      <c r="S6" s="10"/>
      <c r="T6" s="67">
        <f t="shared" si="3"/>
        <v>0.17999999999999972</v>
      </c>
    </row>
    <row r="7" spans="2:20" x14ac:dyDescent="0.25">
      <c r="B7" s="44" t="s">
        <v>9</v>
      </c>
      <c r="C7" s="12"/>
      <c r="D7" s="10">
        <v>5.92</v>
      </c>
      <c r="E7" s="10"/>
      <c r="F7" s="10">
        <v>4.95</v>
      </c>
      <c r="G7" s="10"/>
      <c r="H7" s="16">
        <f t="shared" si="1"/>
        <v>0.96999999999999975</v>
      </c>
      <c r="I7" s="12"/>
      <c r="J7" s="10">
        <v>5.93</v>
      </c>
      <c r="K7" s="10"/>
      <c r="L7" s="10">
        <v>5.09</v>
      </c>
      <c r="M7" s="10"/>
      <c r="N7" s="16">
        <f t="shared" si="2"/>
        <v>0.83999999999999986</v>
      </c>
      <c r="O7" s="12"/>
      <c r="P7" s="64">
        <f t="shared" si="0"/>
        <v>-9.9999999999997868E-3</v>
      </c>
      <c r="Q7" s="10"/>
      <c r="R7" s="64">
        <f t="shared" si="4"/>
        <v>-0.13999999999999968</v>
      </c>
      <c r="S7" s="10"/>
      <c r="T7" s="67">
        <f t="shared" si="3"/>
        <v>0.12999999999999989</v>
      </c>
    </row>
    <row r="8" spans="2:20" x14ac:dyDescent="0.25">
      <c r="B8" s="44" t="s">
        <v>24</v>
      </c>
      <c r="C8" s="12"/>
      <c r="D8" s="10">
        <v>6.34</v>
      </c>
      <c r="E8" s="10"/>
      <c r="F8" s="10">
        <v>5.18</v>
      </c>
      <c r="G8" s="10"/>
      <c r="H8" s="16">
        <v>1.1599999999999999</v>
      </c>
      <c r="I8" s="12"/>
      <c r="J8" s="10">
        <v>6.31</v>
      </c>
      <c r="K8" s="10"/>
      <c r="L8" s="10" t="s">
        <v>86</v>
      </c>
      <c r="M8" s="10"/>
      <c r="N8" s="16">
        <v>0.97</v>
      </c>
      <c r="O8" s="12"/>
      <c r="P8" s="64">
        <f t="shared" si="0"/>
        <v>3.0000000000000249E-2</v>
      </c>
      <c r="Q8" s="10"/>
      <c r="R8" s="64">
        <v>-0.16</v>
      </c>
      <c r="S8" s="10"/>
      <c r="T8" s="67">
        <f t="shared" si="3"/>
        <v>0.18999999999999995</v>
      </c>
    </row>
    <row r="9" spans="2:20" x14ac:dyDescent="0.25">
      <c r="B9" s="44" t="s">
        <v>37</v>
      </c>
      <c r="C9" s="12"/>
      <c r="D9" s="10">
        <v>6.23</v>
      </c>
      <c r="E9" s="10"/>
      <c r="F9" s="10">
        <v>5.35</v>
      </c>
      <c r="G9" s="10"/>
      <c r="H9" s="16">
        <f t="shared" si="1"/>
        <v>0.88000000000000078</v>
      </c>
      <c r="I9" s="12"/>
      <c r="J9" s="10">
        <v>6.18</v>
      </c>
      <c r="K9" s="10"/>
      <c r="L9" s="10">
        <v>5.42</v>
      </c>
      <c r="M9" s="10"/>
      <c r="N9" s="16">
        <f t="shared" si="2"/>
        <v>0.75999999999999979</v>
      </c>
      <c r="O9" s="12"/>
      <c r="P9" s="64">
        <f t="shared" si="0"/>
        <v>5.0000000000000711E-2</v>
      </c>
      <c r="Q9" s="10"/>
      <c r="R9" s="64">
        <f t="shared" si="4"/>
        <v>-7.0000000000000284E-2</v>
      </c>
      <c r="S9" s="10"/>
      <c r="T9" s="67">
        <f t="shared" si="3"/>
        <v>0.12000000000000099</v>
      </c>
    </row>
    <row r="10" spans="2:20" ht="15.75" thickBot="1" x14ac:dyDescent="0.3">
      <c r="B10" s="45" t="s">
        <v>48</v>
      </c>
      <c r="C10" s="46"/>
      <c r="D10" s="49">
        <v>6.28</v>
      </c>
      <c r="E10" s="49"/>
      <c r="F10" s="49">
        <v>5.05</v>
      </c>
      <c r="G10" s="49"/>
      <c r="H10" s="68">
        <f t="shared" si="1"/>
        <v>1.2300000000000004</v>
      </c>
      <c r="I10" s="46"/>
      <c r="J10" s="49">
        <v>6.3</v>
      </c>
      <c r="K10" s="49"/>
      <c r="L10" s="49">
        <v>5.16</v>
      </c>
      <c r="M10" s="49"/>
      <c r="N10" s="68">
        <f t="shared" si="2"/>
        <v>1.1399999999999997</v>
      </c>
      <c r="O10" s="46"/>
      <c r="P10" s="69">
        <f t="shared" si="0"/>
        <v>-1.9999999999999574E-2</v>
      </c>
      <c r="Q10" s="49"/>
      <c r="R10" s="69">
        <f t="shared" si="4"/>
        <v>-0.11000000000000032</v>
      </c>
      <c r="S10" s="49"/>
      <c r="T10" s="70">
        <f t="shared" si="3"/>
        <v>9.0000000000000746E-2</v>
      </c>
    </row>
    <row r="11" spans="2:20" ht="15.75" thickBot="1" x14ac:dyDescent="0.3">
      <c r="T11" s="4"/>
    </row>
    <row r="12" spans="2:20" ht="15.75" thickBot="1" x14ac:dyDescent="0.3">
      <c r="B12" s="79" t="s">
        <v>133</v>
      </c>
      <c r="C12" s="80"/>
      <c r="D12" s="80"/>
      <c r="E12" s="80"/>
      <c r="F12" s="80"/>
      <c r="G12" s="80"/>
      <c r="H12" s="80"/>
      <c r="I12" s="80"/>
      <c r="J12" s="81"/>
    </row>
    <row r="13" spans="2:20" ht="15.75" thickBot="1" x14ac:dyDescent="0.3">
      <c r="B13" s="54"/>
      <c r="C13"/>
      <c r="D13"/>
      <c r="E13"/>
      <c r="F13"/>
      <c r="G13"/>
      <c r="H13"/>
      <c r="I13"/>
      <c r="J13"/>
    </row>
    <row r="14" spans="2:20" ht="43.5" customHeight="1" thickBot="1" x14ac:dyDescent="0.3">
      <c r="B14" s="79" t="s">
        <v>135</v>
      </c>
      <c r="C14" s="80"/>
      <c r="D14" s="80"/>
      <c r="E14" s="80"/>
      <c r="F14" s="80"/>
      <c r="G14" s="80"/>
      <c r="H14" s="80"/>
      <c r="I14" s="80"/>
      <c r="J14" s="81"/>
    </row>
  </sheetData>
  <mergeCells count="5">
    <mergeCell ref="P2:T2"/>
    <mergeCell ref="B2:B3"/>
    <mergeCell ref="J2:N2"/>
    <mergeCell ref="B12:J12"/>
    <mergeCell ref="B14:J14"/>
  </mergeCells>
  <conditionalFormatting sqref="P4:P10">
    <cfRule type="iconSet" priority="6">
      <iconSet iconSet="3Arrows">
        <cfvo type="percent" val="0"/>
        <cfvo type="num" val="0"/>
        <cfvo type="num" val="9.9999999999999995E-8"/>
      </iconSet>
    </cfRule>
  </conditionalFormatting>
  <conditionalFormatting sqref="R4:R10">
    <cfRule type="iconSet" priority="4">
      <iconSet iconSet="3Arrows">
        <cfvo type="percent" val="0"/>
        <cfvo type="num" val="0"/>
        <cfvo type="num" val="9.9999999999999995E-8"/>
      </iconSet>
    </cfRule>
  </conditionalFormatting>
  <conditionalFormatting sqref="T4:T10">
    <cfRule type="iconSet" priority="50">
      <iconSet iconSet="3Arrows" reverse="1">
        <cfvo type="percent" val="0"/>
        <cfvo type="num" val="0"/>
        <cfvo type="num" val="0"/>
      </iconSet>
    </cfRule>
  </conditionalFormatting>
  <pageMargins left="0.7" right="0.7" top="0.75" bottom="0.7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1:T16"/>
  <sheetViews>
    <sheetView workbookViewId="0">
      <selection activeCell="L25" sqref="L25"/>
    </sheetView>
  </sheetViews>
  <sheetFormatPr defaultRowHeight="15" x14ac:dyDescent="0.25"/>
  <cols>
    <col min="2" max="2" width="82.28515625" customWidth="1"/>
    <col min="3" max="3" width="0.85546875" customWidth="1"/>
    <col min="4" max="4" width="12.7109375" customWidth="1"/>
    <col min="5" max="5" width="0.85546875" customWidth="1"/>
    <col min="6" max="6" width="12.7109375" customWidth="1"/>
    <col min="7" max="7" width="0.85546875" customWidth="1"/>
    <col min="8" max="8" width="9.140625" customWidth="1"/>
    <col min="9" max="9" width="0.85546875" customWidth="1"/>
    <col min="10" max="10" width="12.7109375" customWidth="1"/>
    <col min="11" max="11" width="0.85546875" customWidth="1"/>
    <col min="12" max="12" width="12.7109375" customWidth="1"/>
    <col min="13" max="13" width="0.85546875" customWidth="1"/>
    <col min="15" max="15" width="0.85546875" customWidth="1"/>
    <col min="16" max="16" width="12.7109375" customWidth="1"/>
    <col min="17" max="17" width="0.85546875" customWidth="1"/>
    <col min="18" max="18" width="12.7109375" customWidth="1"/>
    <col min="19" max="19" width="0.85546875" customWidth="1"/>
  </cols>
  <sheetData>
    <row r="1" spans="2:20" ht="15.75" thickBot="1" x14ac:dyDescent="0.3"/>
    <row r="2" spans="2:20" ht="24.75" customHeight="1" x14ac:dyDescent="0.25">
      <c r="B2" s="61" t="s">
        <v>105</v>
      </c>
      <c r="C2" s="36"/>
      <c r="D2" s="59">
        <v>2014</v>
      </c>
      <c r="E2" s="59"/>
      <c r="F2" s="59"/>
      <c r="G2" s="59"/>
      <c r="H2" s="59"/>
      <c r="I2" s="36"/>
      <c r="J2" s="59">
        <v>2012</v>
      </c>
      <c r="K2" s="59"/>
      <c r="L2" s="59"/>
      <c r="M2" s="59"/>
      <c r="N2" s="59"/>
      <c r="O2" s="36"/>
      <c r="P2" s="59" t="s">
        <v>136</v>
      </c>
      <c r="Q2" s="59"/>
      <c r="R2" s="59"/>
      <c r="S2" s="59"/>
      <c r="T2" s="60"/>
    </row>
    <row r="3" spans="2:20" ht="15.75" customHeight="1" x14ac:dyDescent="0.25">
      <c r="B3" s="62"/>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0" x14ac:dyDescent="0.25">
      <c r="B4" s="65" t="s">
        <v>105</v>
      </c>
      <c r="C4" s="12"/>
      <c r="D4" s="66">
        <v>6.04</v>
      </c>
      <c r="E4" s="66"/>
      <c r="F4" s="66">
        <v>5.08</v>
      </c>
      <c r="G4" s="38"/>
      <c r="H4" s="16">
        <f>D4-F4</f>
        <v>0.96</v>
      </c>
      <c r="I4" s="12"/>
      <c r="J4" s="66">
        <v>6.03</v>
      </c>
      <c r="K4" s="66"/>
      <c r="L4" s="66">
        <v>5.22</v>
      </c>
      <c r="M4" s="38"/>
      <c r="N4" s="16">
        <f>J4-L4</f>
        <v>0.8100000000000005</v>
      </c>
      <c r="O4" s="12"/>
      <c r="P4" s="66">
        <f>D4-J4</f>
        <v>9.9999999999997868E-3</v>
      </c>
      <c r="Q4" s="66"/>
      <c r="R4" s="66">
        <f>F4-L4</f>
        <v>-0.13999999999999968</v>
      </c>
      <c r="S4" s="14"/>
      <c r="T4" s="67">
        <f>H4-N4</f>
        <v>0.14999999999999947</v>
      </c>
    </row>
    <row r="5" spans="2:20" x14ac:dyDescent="0.25">
      <c r="B5" s="43" t="s">
        <v>1</v>
      </c>
      <c r="C5" s="12"/>
      <c r="D5" s="8">
        <v>6.37</v>
      </c>
      <c r="E5" s="8"/>
      <c r="F5" s="10">
        <v>5.18</v>
      </c>
      <c r="G5" s="8"/>
      <c r="H5" s="16">
        <f t="shared" ref="H5:H12" si="0">D5-F5</f>
        <v>1.1900000000000004</v>
      </c>
      <c r="I5" s="12"/>
      <c r="J5" s="8">
        <v>6.28</v>
      </c>
      <c r="K5" s="8"/>
      <c r="L5" s="10">
        <v>5.27</v>
      </c>
      <c r="M5" s="8"/>
      <c r="N5" s="16">
        <f t="shared" ref="N5:N12" si="1">J5-L5</f>
        <v>1.0100000000000007</v>
      </c>
      <c r="O5" s="12"/>
      <c r="P5" s="63">
        <f>D5-J5</f>
        <v>8.9999999999999858E-2</v>
      </c>
      <c r="Q5" s="8"/>
      <c r="R5" s="63">
        <f>F5-L5</f>
        <v>-8.9999999999999858E-2</v>
      </c>
      <c r="S5" s="8"/>
      <c r="T5" s="67">
        <f t="shared" ref="T5:T12" si="2">H5-N5</f>
        <v>0.17999999999999972</v>
      </c>
    </row>
    <row r="6" spans="2:20" x14ac:dyDescent="0.25">
      <c r="B6" s="44" t="s">
        <v>11</v>
      </c>
      <c r="C6" s="12"/>
      <c r="D6" s="10">
        <v>5.68</v>
      </c>
      <c r="E6" s="10"/>
      <c r="F6" s="10">
        <v>5.81</v>
      </c>
      <c r="G6" s="10"/>
      <c r="H6" s="16">
        <f t="shared" si="0"/>
        <v>-0.12999999999999989</v>
      </c>
      <c r="I6" s="12"/>
      <c r="J6" s="10">
        <v>5.8</v>
      </c>
      <c r="K6" s="10"/>
      <c r="L6" s="10">
        <v>5.93</v>
      </c>
      <c r="M6" s="10"/>
      <c r="N6" s="16">
        <f t="shared" si="1"/>
        <v>-0.12999999999999989</v>
      </c>
      <c r="O6" s="12"/>
      <c r="P6" s="64">
        <f t="shared" ref="P6:P12" si="3">D6-J6</f>
        <v>-0.12000000000000011</v>
      </c>
      <c r="Q6" s="10"/>
      <c r="R6" s="64">
        <f t="shared" ref="R6:R12" si="4">F6-L6</f>
        <v>-0.12000000000000011</v>
      </c>
      <c r="S6" s="10"/>
      <c r="T6" s="67">
        <f t="shared" si="2"/>
        <v>0</v>
      </c>
    </row>
    <row r="7" spans="2:20" x14ac:dyDescent="0.25">
      <c r="B7" s="44" t="s">
        <v>13</v>
      </c>
      <c r="C7" s="12"/>
      <c r="D7" s="10">
        <v>5.86</v>
      </c>
      <c r="E7" s="10"/>
      <c r="F7" s="10">
        <v>5.31</v>
      </c>
      <c r="G7" s="10"/>
      <c r="H7" s="16">
        <f t="shared" si="0"/>
        <v>0.55000000000000071</v>
      </c>
      <c r="I7" s="12"/>
      <c r="J7" s="10">
        <v>5.92</v>
      </c>
      <c r="K7" s="10"/>
      <c r="L7" s="10">
        <v>5.35</v>
      </c>
      <c r="M7" s="10"/>
      <c r="N7" s="16">
        <f t="shared" si="1"/>
        <v>0.57000000000000028</v>
      </c>
      <c r="O7" s="12"/>
      <c r="P7" s="64">
        <f t="shared" si="3"/>
        <v>-5.9999999999999609E-2</v>
      </c>
      <c r="Q7" s="10"/>
      <c r="R7" s="64">
        <f t="shared" si="4"/>
        <v>-4.0000000000000036E-2</v>
      </c>
      <c r="S7" s="10"/>
      <c r="T7" s="67">
        <f t="shared" si="2"/>
        <v>-1.9999999999999574E-2</v>
      </c>
    </row>
    <row r="8" spans="2:20" x14ac:dyDescent="0.25">
      <c r="B8" s="44" t="s">
        <v>19</v>
      </c>
      <c r="C8" s="12"/>
      <c r="D8" s="10">
        <v>6.04</v>
      </c>
      <c r="E8" s="10"/>
      <c r="F8" s="10">
        <v>5.07</v>
      </c>
      <c r="G8" s="10"/>
      <c r="H8" s="16">
        <f t="shared" si="0"/>
        <v>0.96999999999999975</v>
      </c>
      <c r="I8" s="12"/>
      <c r="J8" s="10">
        <v>6.05</v>
      </c>
      <c r="K8" s="10"/>
      <c r="L8" s="10">
        <v>5.2</v>
      </c>
      <c r="M8" s="10"/>
      <c r="N8" s="16">
        <f t="shared" si="1"/>
        <v>0.84999999999999964</v>
      </c>
      <c r="O8" s="12"/>
      <c r="P8" s="64">
        <f t="shared" si="3"/>
        <v>-9.9999999999997868E-3</v>
      </c>
      <c r="Q8" s="10"/>
      <c r="R8" s="64">
        <f t="shared" si="4"/>
        <v>-0.12999999999999989</v>
      </c>
      <c r="S8" s="10"/>
      <c r="T8" s="67">
        <f t="shared" si="2"/>
        <v>0.12000000000000011</v>
      </c>
    </row>
    <row r="9" spans="2:20" x14ac:dyDescent="0.25">
      <c r="B9" s="42" t="s">
        <v>22</v>
      </c>
      <c r="C9" s="12"/>
      <c r="D9" s="10">
        <v>6.24</v>
      </c>
      <c r="E9" s="10"/>
      <c r="F9" s="10">
        <v>5.25</v>
      </c>
      <c r="G9" s="10"/>
      <c r="H9" s="16">
        <f t="shared" si="0"/>
        <v>0.99000000000000021</v>
      </c>
      <c r="I9" s="12"/>
      <c r="J9" s="10">
        <v>6.16</v>
      </c>
      <c r="K9" s="10"/>
      <c r="L9" s="10">
        <v>5.43</v>
      </c>
      <c r="M9" s="10"/>
      <c r="N9" s="16">
        <f t="shared" si="1"/>
        <v>0.73000000000000043</v>
      </c>
      <c r="O9" s="12"/>
      <c r="P9" s="64">
        <f t="shared" si="3"/>
        <v>8.0000000000000071E-2</v>
      </c>
      <c r="Q9" s="10"/>
      <c r="R9" s="64">
        <f t="shared" si="4"/>
        <v>-0.17999999999999972</v>
      </c>
      <c r="S9" s="10"/>
      <c r="T9" s="67">
        <f t="shared" si="2"/>
        <v>0.25999999999999979</v>
      </c>
    </row>
    <row r="10" spans="2:20" x14ac:dyDescent="0.25">
      <c r="B10" s="44" t="s">
        <v>46</v>
      </c>
      <c r="C10" s="12"/>
      <c r="D10" s="10">
        <v>6.22</v>
      </c>
      <c r="E10" s="10"/>
      <c r="F10" s="10">
        <v>4.62</v>
      </c>
      <c r="G10" s="10"/>
      <c r="H10" s="16">
        <f t="shared" si="0"/>
        <v>1.5999999999999996</v>
      </c>
      <c r="I10" s="12"/>
      <c r="J10" s="10">
        <v>6.23</v>
      </c>
      <c r="K10" s="10"/>
      <c r="L10" s="10">
        <v>4.7300000000000004</v>
      </c>
      <c r="M10" s="10"/>
      <c r="N10" s="16">
        <f t="shared" si="1"/>
        <v>1.5</v>
      </c>
      <c r="O10" s="12"/>
      <c r="P10" s="64">
        <f t="shared" si="3"/>
        <v>-1.0000000000000675E-2</v>
      </c>
      <c r="Q10" s="10"/>
      <c r="R10" s="64">
        <f t="shared" si="4"/>
        <v>-0.11000000000000032</v>
      </c>
      <c r="S10" s="10"/>
      <c r="T10" s="67">
        <f t="shared" si="2"/>
        <v>9.9999999999999645E-2</v>
      </c>
    </row>
    <row r="11" spans="2:20" x14ac:dyDescent="0.25">
      <c r="B11" s="44" t="s">
        <v>49</v>
      </c>
      <c r="C11" s="12"/>
      <c r="D11" s="10">
        <v>5.56</v>
      </c>
      <c r="E11" s="10"/>
      <c r="F11" s="10">
        <v>4.9000000000000004</v>
      </c>
      <c r="G11" s="10"/>
      <c r="H11" s="16">
        <f t="shared" si="0"/>
        <v>0.65999999999999925</v>
      </c>
      <c r="I11" s="12"/>
      <c r="J11" s="10">
        <v>5.65</v>
      </c>
      <c r="K11" s="10"/>
      <c r="L11" s="10">
        <v>5.08</v>
      </c>
      <c r="M11" s="10"/>
      <c r="N11" s="16">
        <f t="shared" si="1"/>
        <v>0.57000000000000028</v>
      </c>
      <c r="O11" s="12"/>
      <c r="P11" s="64">
        <f t="shared" si="3"/>
        <v>-9.0000000000000746E-2</v>
      </c>
      <c r="Q11" s="10"/>
      <c r="R11" s="64">
        <f t="shared" si="4"/>
        <v>-0.17999999999999972</v>
      </c>
      <c r="S11" s="10"/>
      <c r="T11" s="67">
        <f t="shared" si="2"/>
        <v>8.999999999999897E-2</v>
      </c>
    </row>
    <row r="12" spans="2:20" ht="15.75" thickBot="1" x14ac:dyDescent="0.3">
      <c r="B12" s="45" t="s">
        <v>61</v>
      </c>
      <c r="C12" s="46"/>
      <c r="D12" s="49">
        <v>6.05</v>
      </c>
      <c r="E12" s="49"/>
      <c r="F12" s="49">
        <v>4.5999999999999996</v>
      </c>
      <c r="G12" s="49"/>
      <c r="H12" s="68">
        <f t="shared" si="0"/>
        <v>1.4500000000000002</v>
      </c>
      <c r="I12" s="46"/>
      <c r="J12" s="49">
        <v>6.11</v>
      </c>
      <c r="K12" s="49"/>
      <c r="L12" s="49">
        <v>4.79</v>
      </c>
      <c r="M12" s="49"/>
      <c r="N12" s="68">
        <f t="shared" si="1"/>
        <v>1.3200000000000003</v>
      </c>
      <c r="O12" s="46"/>
      <c r="P12" s="69">
        <f t="shared" si="3"/>
        <v>-6.0000000000000497E-2</v>
      </c>
      <c r="Q12" s="49"/>
      <c r="R12" s="69">
        <f t="shared" si="4"/>
        <v>-0.19000000000000039</v>
      </c>
      <c r="S12" s="49"/>
      <c r="T12" s="70">
        <f t="shared" si="2"/>
        <v>0.12999999999999989</v>
      </c>
    </row>
    <row r="13" spans="2:20" ht="15.75" thickBot="1" x14ac:dyDescent="0.3"/>
    <row r="14" spans="2:20" ht="15.75" thickBot="1" x14ac:dyDescent="0.3">
      <c r="B14" s="79" t="s">
        <v>133</v>
      </c>
      <c r="C14" s="80"/>
      <c r="D14" s="80"/>
      <c r="E14" s="80"/>
      <c r="F14" s="80"/>
      <c r="G14" s="80"/>
      <c r="H14" s="80"/>
      <c r="I14" s="80"/>
      <c r="J14" s="81"/>
    </row>
    <row r="15" spans="2:20" ht="15.75" thickBot="1" x14ac:dyDescent="0.3">
      <c r="B15" s="54"/>
    </row>
    <row r="16" spans="2:20" ht="45" customHeight="1" thickBot="1" x14ac:dyDescent="0.3">
      <c r="B16" s="79" t="s">
        <v>135</v>
      </c>
      <c r="C16" s="80"/>
      <c r="D16" s="80"/>
      <c r="E16" s="80"/>
      <c r="F16" s="80"/>
      <c r="G16" s="80"/>
      <c r="H16" s="80"/>
      <c r="I16" s="80"/>
      <c r="J16" s="81"/>
    </row>
  </sheetData>
  <mergeCells count="6">
    <mergeCell ref="B16:J16"/>
    <mergeCell ref="B2:B3"/>
    <mergeCell ref="D2:H2"/>
    <mergeCell ref="P2:T2"/>
    <mergeCell ref="J2:N2"/>
    <mergeCell ref="B14:J14"/>
  </mergeCells>
  <conditionalFormatting sqref="T4:T12">
    <cfRule type="iconSet" priority="3">
      <iconSet iconSet="3Arrows" reverse="1">
        <cfvo type="percent" val="0"/>
        <cfvo type="num" val="0"/>
        <cfvo type="num" val="0"/>
      </iconSet>
    </cfRule>
  </conditionalFormatting>
  <conditionalFormatting sqref="P4:P12">
    <cfRule type="iconSet" priority="2">
      <iconSet iconSet="3Arrows">
        <cfvo type="percent" val="0"/>
        <cfvo type="num" val="0"/>
        <cfvo type="num" val="9.9999999999999995E-8"/>
      </iconSet>
    </cfRule>
  </conditionalFormatting>
  <conditionalFormatting sqref="R4:R12">
    <cfRule type="iconSet" priority="1">
      <iconSet iconSet="3Arrows">
        <cfvo type="percent" val="0"/>
        <cfvo type="num" val="0"/>
        <cfvo type="num" val="9.9999999999999995E-8"/>
      </iconSet>
    </cfRule>
  </conditionalFormatting>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T14"/>
  <sheetViews>
    <sheetView workbookViewId="0">
      <selection activeCell="B32" sqref="B32"/>
    </sheetView>
  </sheetViews>
  <sheetFormatPr defaultRowHeight="15" x14ac:dyDescent="0.25"/>
  <cols>
    <col min="2" max="2" width="82.28515625" customWidth="1"/>
    <col min="3" max="3" width="0.85546875" customWidth="1"/>
    <col min="4" max="4" width="12.7109375" style="1" customWidth="1"/>
    <col min="5" max="5" width="0.85546875" style="1" customWidth="1"/>
    <col min="6" max="6" width="12.7109375" style="1" customWidth="1"/>
    <col min="7" max="7" width="0.85546875" style="1" customWidth="1"/>
    <col min="8" max="8" width="9.140625" style="1"/>
    <col min="9" max="9" width="0.85546875" customWidth="1"/>
    <col min="10" max="10" width="12.7109375" style="1" customWidth="1"/>
    <col min="11" max="11" width="0.85546875" style="1" customWidth="1"/>
    <col min="12" max="12" width="12.7109375" style="1" customWidth="1"/>
    <col min="13" max="13" width="0.85546875" style="1" customWidth="1"/>
    <col min="14" max="14" width="9.140625" style="1"/>
    <col min="15" max="15" width="0.85546875" customWidth="1"/>
    <col min="16" max="16" width="12.7109375" customWidth="1"/>
    <col min="17" max="17" width="0.85546875" customWidth="1"/>
    <col min="18" max="18" width="12.7109375" customWidth="1"/>
    <col min="19" max="19" width="0.85546875" customWidth="1"/>
  </cols>
  <sheetData>
    <row r="1" spans="2:20" ht="15.75" thickBot="1" x14ac:dyDescent="0.3">
      <c r="D1" s="7"/>
      <c r="E1" s="7"/>
      <c r="F1" s="7"/>
      <c r="G1" s="7"/>
      <c r="H1" s="7"/>
      <c r="J1" s="7"/>
      <c r="K1" s="7"/>
      <c r="L1" s="7"/>
      <c r="M1" s="7"/>
      <c r="N1" s="7"/>
    </row>
    <row r="2" spans="2:20" ht="15.75" x14ac:dyDescent="0.25">
      <c r="B2" s="61" t="s">
        <v>100</v>
      </c>
      <c r="C2" s="36"/>
      <c r="D2" s="59">
        <v>2014</v>
      </c>
      <c r="E2" s="59"/>
      <c r="F2" s="59"/>
      <c r="G2" s="59"/>
      <c r="H2" s="59"/>
      <c r="I2" s="36"/>
      <c r="J2" s="59">
        <v>2012</v>
      </c>
      <c r="K2" s="59"/>
      <c r="L2" s="59"/>
      <c r="M2" s="59"/>
      <c r="N2" s="59"/>
      <c r="O2" s="36"/>
      <c r="P2" s="59" t="s">
        <v>136</v>
      </c>
      <c r="Q2" s="59"/>
      <c r="R2" s="59"/>
      <c r="S2" s="59"/>
      <c r="T2" s="60"/>
    </row>
    <row r="3" spans="2:20" ht="17.25" customHeight="1" x14ac:dyDescent="0.25">
      <c r="B3" s="62"/>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0" x14ac:dyDescent="0.25">
      <c r="B4" s="65" t="s">
        <v>100</v>
      </c>
      <c r="C4" s="12"/>
      <c r="D4" s="66">
        <v>6.44</v>
      </c>
      <c r="E4" s="66"/>
      <c r="F4" s="66">
        <v>5.19</v>
      </c>
      <c r="G4" s="38"/>
      <c r="H4" s="16">
        <v>1.25</v>
      </c>
      <c r="I4" s="12"/>
      <c r="J4" s="66">
        <v>6.45</v>
      </c>
      <c r="K4" s="66"/>
      <c r="L4" s="66" t="s">
        <v>112</v>
      </c>
      <c r="M4" s="14"/>
      <c r="N4" s="16" t="s">
        <v>122</v>
      </c>
      <c r="O4" s="12"/>
      <c r="P4" s="15">
        <f>6.64-6.65</f>
        <v>-1.0000000000000675E-2</v>
      </c>
      <c r="Q4" s="66"/>
      <c r="R4" s="15">
        <f>-0.17</f>
        <v>-0.17</v>
      </c>
      <c r="S4" s="14"/>
      <c r="T4" s="67">
        <v>0.16</v>
      </c>
    </row>
    <row r="5" spans="2:20" x14ac:dyDescent="0.25">
      <c r="B5" s="43" t="s">
        <v>5</v>
      </c>
      <c r="C5" s="12"/>
      <c r="D5" s="8">
        <v>6.54</v>
      </c>
      <c r="E5" s="8"/>
      <c r="F5" s="8">
        <v>5.28</v>
      </c>
      <c r="G5" s="8"/>
      <c r="H5" s="9">
        <v>1.26</v>
      </c>
      <c r="I5" s="12"/>
      <c r="J5" s="8">
        <v>6.53</v>
      </c>
      <c r="K5" s="8"/>
      <c r="L5" s="8" t="s">
        <v>127</v>
      </c>
      <c r="M5" s="8"/>
      <c r="N5" s="9">
        <v>1.03</v>
      </c>
      <c r="O5" s="12"/>
      <c r="P5" s="10">
        <f>5.55-5.45</f>
        <v>9.9999999999999645E-2</v>
      </c>
      <c r="Q5" s="8"/>
      <c r="R5" s="10">
        <v>-0.22</v>
      </c>
      <c r="S5" s="8"/>
      <c r="T5" s="67">
        <f t="shared" ref="T5:T7" si="0">H5-N5</f>
        <v>0.22999999999999998</v>
      </c>
    </row>
    <row r="6" spans="2:20" x14ac:dyDescent="0.25">
      <c r="B6" s="44" t="s">
        <v>12</v>
      </c>
      <c r="C6" s="12"/>
      <c r="D6" s="10">
        <v>6.35</v>
      </c>
      <c r="E6" s="10"/>
      <c r="F6" s="10">
        <v>5.07</v>
      </c>
      <c r="G6" s="10"/>
      <c r="H6" s="11">
        <v>1.28</v>
      </c>
      <c r="I6" s="12"/>
      <c r="J6" s="10" t="s">
        <v>80</v>
      </c>
      <c r="K6" s="10"/>
      <c r="L6" s="10" t="s">
        <v>106</v>
      </c>
      <c r="M6" s="10"/>
      <c r="N6" s="11">
        <v>1.1100000000000001</v>
      </c>
      <c r="O6" s="12"/>
      <c r="P6" s="10">
        <f>6.57-6.59</f>
        <v>-1.9999999999999574E-2</v>
      </c>
      <c r="Q6" s="10"/>
      <c r="R6" s="10">
        <v>-0.19</v>
      </c>
      <c r="S6" s="10"/>
      <c r="T6" s="67">
        <f t="shared" si="0"/>
        <v>0.16999999999999993</v>
      </c>
    </row>
    <row r="7" spans="2:20" x14ac:dyDescent="0.25">
      <c r="B7" s="44" t="s">
        <v>17</v>
      </c>
      <c r="C7" s="12"/>
      <c r="D7" s="10">
        <v>6.15</v>
      </c>
      <c r="E7" s="10"/>
      <c r="F7" s="10">
        <v>4.83</v>
      </c>
      <c r="G7" s="10"/>
      <c r="H7" s="11">
        <v>1.32</v>
      </c>
      <c r="I7" s="12"/>
      <c r="J7" s="10" t="s">
        <v>84</v>
      </c>
      <c r="K7" s="10"/>
      <c r="L7" s="10" t="s">
        <v>83</v>
      </c>
      <c r="M7" s="10"/>
      <c r="N7" s="11">
        <v>1.1100000000000001</v>
      </c>
      <c r="O7" s="12"/>
      <c r="P7" s="10">
        <v>0.01</v>
      </c>
      <c r="Q7" s="10"/>
      <c r="R7" s="18">
        <v>-0.2</v>
      </c>
      <c r="S7" s="10"/>
      <c r="T7" s="67">
        <f t="shared" si="0"/>
        <v>0.20999999999999996</v>
      </c>
    </row>
    <row r="8" spans="2:20" x14ac:dyDescent="0.25">
      <c r="B8" s="44" t="s">
        <v>27</v>
      </c>
      <c r="C8" s="12"/>
      <c r="D8" s="10">
        <v>6.62</v>
      </c>
      <c r="E8" s="10"/>
      <c r="F8" s="10">
        <v>5.36</v>
      </c>
      <c r="G8" s="10"/>
      <c r="H8" s="11">
        <v>1.26</v>
      </c>
      <c r="I8" s="12"/>
      <c r="J8" s="10" t="s">
        <v>126</v>
      </c>
      <c r="K8" s="10"/>
      <c r="L8" s="10" t="s">
        <v>128</v>
      </c>
      <c r="M8" s="10"/>
      <c r="N8" s="19">
        <v>1.1000000000000001</v>
      </c>
      <c r="O8" s="12"/>
      <c r="P8" s="10">
        <v>-0.03</v>
      </c>
      <c r="Q8" s="10"/>
      <c r="R8" s="10">
        <v>-0.19</v>
      </c>
      <c r="S8" s="10"/>
      <c r="T8" s="67">
        <v>0.16</v>
      </c>
    </row>
    <row r="9" spans="2:20" ht="15.75" thickBot="1" x14ac:dyDescent="0.3">
      <c r="B9" s="45" t="s">
        <v>44</v>
      </c>
      <c r="C9" s="46"/>
      <c r="D9" s="49">
        <v>6.55</v>
      </c>
      <c r="E9" s="49"/>
      <c r="F9" s="47">
        <v>5.4</v>
      </c>
      <c r="G9" s="49"/>
      <c r="H9" s="50">
        <v>1.1499999999999999</v>
      </c>
      <c r="I9" s="46"/>
      <c r="J9" s="49">
        <v>6.57</v>
      </c>
      <c r="K9" s="49"/>
      <c r="L9" s="49" t="s">
        <v>129</v>
      </c>
      <c r="M9" s="49"/>
      <c r="N9" s="50" t="s">
        <v>130</v>
      </c>
      <c r="O9" s="46"/>
      <c r="P9" s="49">
        <f>6.57-6.59</f>
        <v>-1.9999999999999574E-2</v>
      </c>
      <c r="Q9" s="49"/>
      <c r="R9" s="49">
        <v>-0.06</v>
      </c>
      <c r="S9" s="49"/>
      <c r="T9" s="70">
        <v>0.04</v>
      </c>
    </row>
    <row r="11" spans="2:20" ht="15.75" thickBot="1" x14ac:dyDescent="0.3"/>
    <row r="12" spans="2:20" ht="15.75" thickBot="1" x14ac:dyDescent="0.3">
      <c r="B12" s="79" t="s">
        <v>133</v>
      </c>
      <c r="C12" s="80"/>
      <c r="D12" s="80"/>
      <c r="E12" s="80"/>
      <c r="F12" s="80"/>
      <c r="G12" s="80"/>
      <c r="H12" s="80"/>
      <c r="I12" s="80"/>
      <c r="J12" s="81"/>
    </row>
    <row r="13" spans="2:20" ht="15.75" thickBot="1" x14ac:dyDescent="0.3">
      <c r="B13" s="54"/>
      <c r="D13"/>
      <c r="E13"/>
      <c r="F13"/>
      <c r="G13"/>
      <c r="H13"/>
      <c r="J13"/>
    </row>
    <row r="14" spans="2:20" ht="48.75" customHeight="1" thickBot="1" x14ac:dyDescent="0.3">
      <c r="B14" s="79" t="s">
        <v>135</v>
      </c>
      <c r="C14" s="80"/>
      <c r="D14" s="80"/>
      <c r="E14" s="80"/>
      <c r="F14" s="80"/>
      <c r="G14" s="80"/>
      <c r="H14" s="80"/>
      <c r="I14" s="80"/>
      <c r="J14" s="81"/>
    </row>
  </sheetData>
  <mergeCells count="6">
    <mergeCell ref="B14:J14"/>
    <mergeCell ref="D2:H2"/>
    <mergeCell ref="J2:N2"/>
    <mergeCell ref="P2:T2"/>
    <mergeCell ref="B2:B3"/>
    <mergeCell ref="B12:J12"/>
  </mergeCells>
  <conditionalFormatting sqref="T4:T9">
    <cfRule type="iconSet" priority="18">
      <iconSet iconSet="3Arrows" reverse="1">
        <cfvo type="percent" val="0"/>
        <cfvo type="num" val="0"/>
        <cfvo type="num" val="0"/>
      </iconSet>
    </cfRule>
  </conditionalFormatting>
  <conditionalFormatting sqref="P6:P9">
    <cfRule type="iconSet" priority="15">
      <iconSet iconSet="3Arrows">
        <cfvo type="percent" val="0"/>
        <cfvo type="num" val="0"/>
        <cfvo type="num" val="9.9999999999999995E-8"/>
      </iconSet>
    </cfRule>
  </conditionalFormatting>
  <conditionalFormatting sqref="R4 R7:R9">
    <cfRule type="iconSet" priority="14">
      <iconSet iconSet="3Arrows">
        <cfvo type="percent" val="0"/>
        <cfvo type="num" val="0"/>
        <cfvo type="num" val="9.9999999999999995E-8"/>
      </iconSet>
    </cfRule>
  </conditionalFormatting>
  <conditionalFormatting sqref="P4">
    <cfRule type="iconSet" priority="13">
      <iconSet iconSet="3Arrows">
        <cfvo type="percent" val="0"/>
        <cfvo type="num" val="0"/>
        <cfvo type="num" val="9.9999999999999995E-8"/>
      </iconSet>
    </cfRule>
  </conditionalFormatting>
  <conditionalFormatting sqref="P5">
    <cfRule type="iconSet" priority="12">
      <iconSet iconSet="3Arrows">
        <cfvo type="percent" val="0"/>
        <cfvo type="num" val="0"/>
        <cfvo type="num" val="9.9999999999999995E-8"/>
      </iconSet>
    </cfRule>
  </conditionalFormatting>
  <conditionalFormatting sqref="R5">
    <cfRule type="iconSet" priority="10">
      <iconSet iconSet="3Arrows">
        <cfvo type="percent" val="0"/>
        <cfvo type="num" val="0"/>
        <cfvo type="num" val="9.9999999999999995E-8"/>
      </iconSet>
    </cfRule>
  </conditionalFormatting>
  <conditionalFormatting sqref="R6">
    <cfRule type="iconSet" priority="9">
      <iconSet iconSet="3Arrows">
        <cfvo type="percent" val="0"/>
        <cfvo type="num" val="0"/>
        <cfvo type="num" val="9.9999999999999995E-8"/>
      </iconSet>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T26"/>
  <sheetViews>
    <sheetView zoomScaleNormal="100" workbookViewId="0">
      <selection activeCell="B34" sqref="B34"/>
    </sheetView>
  </sheetViews>
  <sheetFormatPr defaultRowHeight="15" x14ac:dyDescent="0.25"/>
  <cols>
    <col min="2" max="2" width="68.85546875" customWidth="1"/>
    <col min="3" max="3" width="1.28515625" customWidth="1"/>
    <col min="4" max="4" width="12.85546875" style="1" customWidth="1"/>
    <col min="5" max="5" width="0.85546875" style="1" customWidth="1"/>
    <col min="6" max="6" width="13.28515625" style="1" customWidth="1"/>
    <col min="7" max="7" width="0.85546875" style="1" customWidth="1"/>
    <col min="8" max="8" width="9.28515625" style="1" customWidth="1"/>
    <col min="9" max="9" width="1.140625" customWidth="1"/>
    <col min="10" max="10" width="12.5703125" style="1" customWidth="1"/>
    <col min="11" max="11" width="0.5703125" style="1" customWidth="1"/>
    <col min="12" max="12" width="11.85546875" style="1" customWidth="1"/>
    <col min="13" max="13" width="0.5703125" style="1" customWidth="1"/>
    <col min="14" max="14" width="8.42578125" style="1" bestFit="1" customWidth="1"/>
    <col min="15" max="15" width="1.28515625" customWidth="1"/>
    <col min="16" max="16" width="12.42578125" style="1" customWidth="1"/>
    <col min="17" max="17" width="0.7109375" customWidth="1"/>
    <col min="18" max="18" width="11.140625" customWidth="1"/>
    <col min="19" max="19" width="0.42578125" customWidth="1"/>
  </cols>
  <sheetData>
    <row r="1" spans="2:20" ht="15.75" thickBot="1" x14ac:dyDescent="0.3">
      <c r="D1" s="7"/>
      <c r="E1" s="7"/>
      <c r="F1" s="7"/>
      <c r="G1" s="7"/>
      <c r="H1" s="7"/>
      <c r="J1" s="7"/>
      <c r="K1" s="7"/>
      <c r="L1" s="7"/>
      <c r="M1" s="7"/>
      <c r="N1" s="7"/>
      <c r="P1" s="7"/>
    </row>
    <row r="2" spans="2:20" ht="15.75" x14ac:dyDescent="0.25">
      <c r="B2" s="61" t="s">
        <v>74</v>
      </c>
      <c r="C2" s="36"/>
      <c r="D2" s="59">
        <v>2014</v>
      </c>
      <c r="E2" s="59"/>
      <c r="F2" s="59"/>
      <c r="G2" s="59"/>
      <c r="H2" s="59"/>
      <c r="I2" s="36"/>
      <c r="J2" s="59">
        <v>2012</v>
      </c>
      <c r="K2" s="59"/>
      <c r="L2" s="59"/>
      <c r="M2" s="59"/>
      <c r="N2" s="59"/>
      <c r="O2" s="36"/>
      <c r="P2" s="59" t="s">
        <v>136</v>
      </c>
      <c r="Q2" s="59"/>
      <c r="R2" s="59"/>
      <c r="S2" s="59"/>
      <c r="T2" s="60"/>
    </row>
    <row r="3" spans="2:20" ht="30" x14ac:dyDescent="0.25">
      <c r="B3" s="62"/>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0" x14ac:dyDescent="0.25">
      <c r="B4" s="40" t="s">
        <v>107</v>
      </c>
      <c r="C4" s="12"/>
      <c r="D4" s="23">
        <v>6.13</v>
      </c>
      <c r="E4" s="23"/>
      <c r="F4" s="23">
        <v>5.0999999999999996</v>
      </c>
      <c r="G4" s="24"/>
      <c r="H4" s="19">
        <v>1.03</v>
      </c>
      <c r="I4" s="12"/>
      <c r="J4" s="15" t="s">
        <v>75</v>
      </c>
      <c r="K4" s="15"/>
      <c r="L4" s="15">
        <v>5.24</v>
      </c>
      <c r="M4" s="10"/>
      <c r="N4" s="11">
        <v>0.91</v>
      </c>
      <c r="O4" s="12"/>
      <c r="P4" s="23">
        <v>-0.02</v>
      </c>
      <c r="Q4" s="15"/>
      <c r="R4" s="15">
        <v>-0.14000000000000001</v>
      </c>
      <c r="S4" s="10"/>
      <c r="T4" s="41">
        <f>H4-N4</f>
        <v>0.12</v>
      </c>
    </row>
    <row r="5" spans="2:20" x14ac:dyDescent="0.25">
      <c r="B5" s="42" t="s">
        <v>0</v>
      </c>
      <c r="C5" s="12"/>
      <c r="D5" s="20">
        <v>5.75</v>
      </c>
      <c r="E5" s="20"/>
      <c r="F5" s="20">
        <v>4.8499999999999996</v>
      </c>
      <c r="G5" s="20"/>
      <c r="H5" s="21">
        <v>0.9</v>
      </c>
      <c r="I5" s="12"/>
      <c r="J5" s="14">
        <v>5.74</v>
      </c>
      <c r="K5" s="14"/>
      <c r="L5" s="14">
        <v>4.91</v>
      </c>
      <c r="M5" s="14"/>
      <c r="N5" s="16">
        <v>0.83</v>
      </c>
      <c r="O5" s="12"/>
      <c r="P5" s="32">
        <f>D5-J5</f>
        <v>9.9999999999997868E-3</v>
      </c>
      <c r="Q5" s="14"/>
      <c r="R5" s="33">
        <v>-0.06</v>
      </c>
      <c r="S5" s="14"/>
      <c r="T5" s="41">
        <f t="shared" ref="T5:T21" si="0">H5-N5</f>
        <v>7.0000000000000062E-2</v>
      </c>
    </row>
    <row r="6" spans="2:20" x14ac:dyDescent="0.25">
      <c r="B6" s="43" t="s">
        <v>9</v>
      </c>
      <c r="C6" s="12"/>
      <c r="D6" s="17">
        <v>5.92</v>
      </c>
      <c r="E6" s="17"/>
      <c r="F6" s="17">
        <v>4.95</v>
      </c>
      <c r="G6" s="17"/>
      <c r="H6" s="22">
        <v>0.97</v>
      </c>
      <c r="I6" s="12"/>
      <c r="J6" s="8">
        <v>5.93</v>
      </c>
      <c r="K6" s="8"/>
      <c r="L6" s="8">
        <v>5.09</v>
      </c>
      <c r="M6" s="8"/>
      <c r="N6" s="9">
        <v>0.84</v>
      </c>
      <c r="O6" s="12"/>
      <c r="P6" s="31">
        <f t="shared" ref="P6:P21" si="1">D6-J6</f>
        <v>-9.9999999999997868E-3</v>
      </c>
      <c r="Q6" s="8"/>
      <c r="R6" s="35">
        <v>-0.14000000000000001</v>
      </c>
      <c r="S6" s="8"/>
      <c r="T6" s="41">
        <f t="shared" si="0"/>
        <v>0.13</v>
      </c>
    </row>
    <row r="7" spans="2:20" x14ac:dyDescent="0.25">
      <c r="B7" s="44" t="s">
        <v>1</v>
      </c>
      <c r="C7" s="12"/>
      <c r="D7" s="18">
        <v>6.37</v>
      </c>
      <c r="E7" s="18"/>
      <c r="F7" s="18">
        <v>5.18</v>
      </c>
      <c r="G7" s="18"/>
      <c r="H7" s="19">
        <v>1.19</v>
      </c>
      <c r="I7" s="12"/>
      <c r="J7" s="10">
        <v>6.28</v>
      </c>
      <c r="K7" s="10"/>
      <c r="L7" s="10">
        <v>5.27</v>
      </c>
      <c r="M7" s="10"/>
      <c r="N7" s="11">
        <v>1.01</v>
      </c>
      <c r="O7" s="12"/>
      <c r="P7" s="31">
        <f t="shared" si="1"/>
        <v>8.9999999999999858E-2</v>
      </c>
      <c r="Q7" s="10"/>
      <c r="R7" s="31">
        <f>F7-L7</f>
        <v>-8.9999999999999858E-2</v>
      </c>
      <c r="S7" s="10"/>
      <c r="T7" s="41">
        <f t="shared" si="0"/>
        <v>0.17999999999999994</v>
      </c>
    </row>
    <row r="8" spans="2:20" x14ac:dyDescent="0.25">
      <c r="B8" s="44" t="s">
        <v>24</v>
      </c>
      <c r="C8" s="12"/>
      <c r="D8" s="18">
        <v>6.34</v>
      </c>
      <c r="E8" s="18"/>
      <c r="F8" s="18">
        <v>5.18</v>
      </c>
      <c r="G8" s="18"/>
      <c r="H8" s="19">
        <v>1.1599999999999999</v>
      </c>
      <c r="I8" s="12"/>
      <c r="J8" s="10">
        <v>6.31</v>
      </c>
      <c r="K8" s="10"/>
      <c r="L8" s="10">
        <v>5.34</v>
      </c>
      <c r="M8" s="10"/>
      <c r="N8" s="11">
        <v>0.97</v>
      </c>
      <c r="O8" s="12"/>
      <c r="P8" s="31">
        <f t="shared" si="1"/>
        <v>3.0000000000000249E-2</v>
      </c>
      <c r="Q8" s="10"/>
      <c r="R8" s="31">
        <f t="shared" ref="R8:R21" si="2">F8-L8</f>
        <v>-0.16000000000000014</v>
      </c>
      <c r="S8" s="10"/>
      <c r="T8" s="41">
        <f t="shared" si="0"/>
        <v>0.18999999999999995</v>
      </c>
    </row>
    <row r="9" spans="2:20" x14ac:dyDescent="0.25">
      <c r="B9" s="44" t="s">
        <v>2</v>
      </c>
      <c r="C9" s="12"/>
      <c r="D9" s="18">
        <v>6.14</v>
      </c>
      <c r="E9" s="18"/>
      <c r="F9" s="18">
        <v>4.93</v>
      </c>
      <c r="G9" s="18"/>
      <c r="H9" s="19">
        <v>1.21</v>
      </c>
      <c r="I9" s="12"/>
      <c r="J9" s="10">
        <v>6.11</v>
      </c>
      <c r="K9" s="10"/>
      <c r="L9" s="10">
        <v>5.01</v>
      </c>
      <c r="M9" s="10"/>
      <c r="N9" s="19">
        <v>1.1000000000000001</v>
      </c>
      <c r="O9" s="12"/>
      <c r="P9" s="31">
        <f t="shared" si="1"/>
        <v>2.9999999999999361E-2</v>
      </c>
      <c r="Q9" s="10"/>
      <c r="R9" s="31">
        <f t="shared" si="2"/>
        <v>-8.0000000000000071E-2</v>
      </c>
      <c r="S9" s="10"/>
      <c r="T9" s="41">
        <f t="shared" si="0"/>
        <v>0.10999999999999988</v>
      </c>
    </row>
    <row r="10" spans="2:20" x14ac:dyDescent="0.25">
      <c r="B10" s="44" t="s">
        <v>30</v>
      </c>
      <c r="C10" s="12"/>
      <c r="D10" s="18">
        <v>5.69</v>
      </c>
      <c r="E10" s="18"/>
      <c r="F10" s="18">
        <v>5</v>
      </c>
      <c r="G10" s="18"/>
      <c r="H10" s="19">
        <v>0.69</v>
      </c>
      <c r="I10" s="12"/>
      <c r="J10" s="10">
        <v>5.73</v>
      </c>
      <c r="K10" s="10"/>
      <c r="L10" s="10">
        <v>5.08</v>
      </c>
      <c r="M10" s="10"/>
      <c r="N10" s="11">
        <v>0.65</v>
      </c>
      <c r="O10" s="12"/>
      <c r="P10" s="31">
        <f t="shared" si="1"/>
        <v>-4.0000000000000036E-2</v>
      </c>
      <c r="Q10" s="10"/>
      <c r="R10" s="31">
        <f t="shared" si="2"/>
        <v>-8.0000000000000071E-2</v>
      </c>
      <c r="S10" s="10"/>
      <c r="T10" s="41">
        <f t="shared" si="0"/>
        <v>3.9999999999999925E-2</v>
      </c>
    </row>
    <row r="11" spans="2:20" x14ac:dyDescent="0.25">
      <c r="B11" s="44" t="s">
        <v>34</v>
      </c>
      <c r="C11" s="12"/>
      <c r="D11" s="18">
        <v>6.36</v>
      </c>
      <c r="E11" s="18"/>
      <c r="F11" s="18">
        <v>5.33</v>
      </c>
      <c r="G11" s="18"/>
      <c r="H11" s="19">
        <v>1.03</v>
      </c>
      <c r="I11" s="12"/>
      <c r="J11" s="18">
        <v>6.4</v>
      </c>
      <c r="K11" s="10"/>
      <c r="L11" s="10">
        <v>5.44</v>
      </c>
      <c r="M11" s="10"/>
      <c r="N11" s="11">
        <v>0.96</v>
      </c>
      <c r="O11" s="12"/>
      <c r="P11" s="34">
        <f t="shared" si="1"/>
        <v>-4.0000000000000036E-2</v>
      </c>
      <c r="Q11" s="10"/>
      <c r="R11" s="31">
        <f t="shared" si="2"/>
        <v>-0.11000000000000032</v>
      </c>
      <c r="S11" s="10"/>
      <c r="T11" s="41">
        <f t="shared" si="0"/>
        <v>7.0000000000000062E-2</v>
      </c>
    </row>
    <row r="12" spans="2:20" x14ac:dyDescent="0.25">
      <c r="B12" s="44" t="s">
        <v>37</v>
      </c>
      <c r="C12" s="12"/>
      <c r="D12" s="18">
        <v>6.23</v>
      </c>
      <c r="E12" s="18"/>
      <c r="F12" s="18">
        <v>5.35</v>
      </c>
      <c r="G12" s="18"/>
      <c r="H12" s="19">
        <v>0.88</v>
      </c>
      <c r="I12" s="12"/>
      <c r="J12" s="10">
        <v>6.18</v>
      </c>
      <c r="K12" s="10"/>
      <c r="L12" s="10">
        <v>5.42</v>
      </c>
      <c r="M12" s="10"/>
      <c r="N12" s="11">
        <v>0.76</v>
      </c>
      <c r="O12" s="12"/>
      <c r="P12" s="31">
        <f t="shared" si="1"/>
        <v>5.0000000000000711E-2</v>
      </c>
      <c r="Q12" s="10"/>
      <c r="R12" s="31">
        <f t="shared" si="2"/>
        <v>-7.0000000000000284E-2</v>
      </c>
      <c r="S12" s="10"/>
      <c r="T12" s="41">
        <f t="shared" si="0"/>
        <v>0.12</v>
      </c>
    </row>
    <row r="13" spans="2:20" x14ac:dyDescent="0.25">
      <c r="B13" s="44" t="s">
        <v>42</v>
      </c>
      <c r="C13" s="12"/>
      <c r="D13" s="18">
        <v>6.21</v>
      </c>
      <c r="E13" s="18"/>
      <c r="F13" s="18">
        <v>5.53</v>
      </c>
      <c r="G13" s="18"/>
      <c r="H13" s="19">
        <v>0.68</v>
      </c>
      <c r="I13" s="12"/>
      <c r="J13" s="10">
        <v>6.23</v>
      </c>
      <c r="K13" s="10"/>
      <c r="L13" s="10">
        <v>5.68</v>
      </c>
      <c r="M13" s="10"/>
      <c r="N13" s="11">
        <v>0.55000000000000004</v>
      </c>
      <c r="O13" s="12"/>
      <c r="P13" s="31">
        <f t="shared" si="1"/>
        <v>-2.0000000000000462E-2</v>
      </c>
      <c r="Q13" s="10"/>
      <c r="R13" s="31">
        <f t="shared" si="2"/>
        <v>-0.14999999999999947</v>
      </c>
      <c r="S13" s="10"/>
      <c r="T13" s="41">
        <f t="shared" si="0"/>
        <v>0.13</v>
      </c>
    </row>
    <row r="14" spans="2:20" x14ac:dyDescent="0.25">
      <c r="B14" s="44" t="s">
        <v>46</v>
      </c>
      <c r="C14" s="12"/>
      <c r="D14" s="18">
        <v>6.22</v>
      </c>
      <c r="E14" s="18"/>
      <c r="F14" s="18">
        <v>4.62</v>
      </c>
      <c r="G14" s="18"/>
      <c r="H14" s="19">
        <v>1.6</v>
      </c>
      <c r="I14" s="12"/>
      <c r="J14" s="10">
        <v>6.23</v>
      </c>
      <c r="K14" s="10"/>
      <c r="L14" s="10">
        <v>4.7300000000000004</v>
      </c>
      <c r="M14" s="10"/>
      <c r="N14" s="19">
        <v>1.5</v>
      </c>
      <c r="O14" s="12"/>
      <c r="P14" s="31">
        <f t="shared" si="1"/>
        <v>-1.0000000000000675E-2</v>
      </c>
      <c r="Q14" s="10"/>
      <c r="R14" s="31">
        <f t="shared" si="2"/>
        <v>-0.11000000000000032</v>
      </c>
      <c r="S14" s="10"/>
      <c r="T14" s="41">
        <f t="shared" si="0"/>
        <v>0.10000000000000009</v>
      </c>
    </row>
    <row r="15" spans="2:20" x14ac:dyDescent="0.25">
      <c r="B15" s="44" t="s">
        <v>48</v>
      </c>
      <c r="C15" s="12"/>
      <c r="D15" s="18">
        <v>6.28</v>
      </c>
      <c r="E15" s="18"/>
      <c r="F15" s="18">
        <v>5.05</v>
      </c>
      <c r="G15" s="18"/>
      <c r="H15" s="19">
        <v>1.23</v>
      </c>
      <c r="I15" s="12"/>
      <c r="J15" s="18">
        <v>6.3</v>
      </c>
      <c r="K15" s="10"/>
      <c r="L15" s="10">
        <v>5.16</v>
      </c>
      <c r="M15" s="10"/>
      <c r="N15" s="11">
        <v>1.1399999999999999</v>
      </c>
      <c r="O15" s="12"/>
      <c r="P15" s="31">
        <f t="shared" si="1"/>
        <v>-1.9999999999999574E-2</v>
      </c>
      <c r="Q15" s="10"/>
      <c r="R15" s="31">
        <f t="shared" si="2"/>
        <v>-0.11000000000000032</v>
      </c>
      <c r="S15" s="10"/>
      <c r="T15" s="41">
        <f t="shared" si="0"/>
        <v>9.000000000000008E-2</v>
      </c>
    </row>
    <row r="16" spans="2:20" x14ac:dyDescent="0.25">
      <c r="B16" s="44" t="s">
        <v>49</v>
      </c>
      <c r="C16" s="12"/>
      <c r="D16" s="18">
        <v>5.56</v>
      </c>
      <c r="E16" s="18"/>
      <c r="F16" s="18">
        <v>4.9000000000000004</v>
      </c>
      <c r="G16" s="18"/>
      <c r="H16" s="19">
        <v>0.66</v>
      </c>
      <c r="I16" s="12"/>
      <c r="J16" s="10" t="s">
        <v>82</v>
      </c>
      <c r="K16" s="10"/>
      <c r="L16" s="10">
        <v>5.08</v>
      </c>
      <c r="M16" s="10"/>
      <c r="N16" s="11">
        <v>0.56999999999999995</v>
      </c>
      <c r="O16" s="12"/>
      <c r="P16" s="31">
        <v>-0.09</v>
      </c>
      <c r="Q16" s="10"/>
      <c r="R16" s="31">
        <f t="shared" si="2"/>
        <v>-0.17999999999999972</v>
      </c>
      <c r="S16" s="10"/>
      <c r="T16" s="41">
        <f t="shared" si="0"/>
        <v>9.000000000000008E-2</v>
      </c>
    </row>
    <row r="17" spans="2:20" x14ac:dyDescent="0.25">
      <c r="B17" s="44" t="s">
        <v>51</v>
      </c>
      <c r="C17" s="12"/>
      <c r="D17" s="18">
        <v>5.88</v>
      </c>
      <c r="E17" s="18"/>
      <c r="F17" s="18">
        <v>5.52</v>
      </c>
      <c r="G17" s="18"/>
      <c r="H17" s="19">
        <v>0.36</v>
      </c>
      <c r="I17" s="12"/>
      <c r="J17" s="10">
        <v>5.95</v>
      </c>
      <c r="K17" s="10"/>
      <c r="L17" s="10">
        <v>5.52</v>
      </c>
      <c r="M17" s="10"/>
      <c r="N17" s="11">
        <v>0.43</v>
      </c>
      <c r="O17" s="12"/>
      <c r="P17" s="31">
        <f t="shared" si="1"/>
        <v>-7.0000000000000284E-2</v>
      </c>
      <c r="Q17" s="10"/>
      <c r="R17" s="31">
        <f t="shared" si="2"/>
        <v>0</v>
      </c>
      <c r="S17" s="10"/>
      <c r="T17" s="41">
        <f t="shared" si="0"/>
        <v>-7.0000000000000007E-2</v>
      </c>
    </row>
    <row r="18" spans="2:20" x14ac:dyDescent="0.25">
      <c r="B18" s="44" t="s">
        <v>55</v>
      </c>
      <c r="C18" s="12"/>
      <c r="D18" s="18">
        <v>6.55</v>
      </c>
      <c r="E18" s="18"/>
      <c r="F18" s="18">
        <v>5.08</v>
      </c>
      <c r="G18" s="18"/>
      <c r="H18" s="19">
        <v>1.47</v>
      </c>
      <c r="I18" s="12"/>
      <c r="J18" s="10">
        <v>6.56</v>
      </c>
      <c r="K18" s="10"/>
      <c r="L18" s="18">
        <v>5.2</v>
      </c>
      <c r="M18" s="10"/>
      <c r="N18" s="11">
        <v>1.36</v>
      </c>
      <c r="O18" s="12"/>
      <c r="P18" s="31">
        <f t="shared" si="1"/>
        <v>-9.9999999999997868E-3</v>
      </c>
      <c r="Q18" s="10"/>
      <c r="R18" s="31">
        <f t="shared" si="2"/>
        <v>-0.12000000000000011</v>
      </c>
      <c r="S18" s="10"/>
      <c r="T18" s="41">
        <f t="shared" si="0"/>
        <v>0.10999999999999988</v>
      </c>
    </row>
    <row r="19" spans="2:20" x14ac:dyDescent="0.25">
      <c r="B19" s="44" t="s">
        <v>57</v>
      </c>
      <c r="C19" s="12"/>
      <c r="D19" s="18">
        <v>6.11</v>
      </c>
      <c r="E19" s="18"/>
      <c r="F19" s="18">
        <v>5.74</v>
      </c>
      <c r="G19" s="18"/>
      <c r="H19" s="19">
        <v>0.37</v>
      </c>
      <c r="I19" s="12"/>
      <c r="J19" s="10">
        <v>6.15</v>
      </c>
      <c r="K19" s="10"/>
      <c r="L19" s="10">
        <v>5.73</v>
      </c>
      <c r="M19" s="10"/>
      <c r="N19" s="11">
        <v>0.42</v>
      </c>
      <c r="O19" s="12"/>
      <c r="P19" s="31">
        <f t="shared" si="1"/>
        <v>-4.0000000000000036E-2</v>
      </c>
      <c r="Q19" s="10"/>
      <c r="R19" s="31">
        <f t="shared" si="2"/>
        <v>9.9999999999997868E-3</v>
      </c>
      <c r="S19" s="10"/>
      <c r="T19" s="41">
        <f t="shared" si="0"/>
        <v>-4.9999999999999989E-2</v>
      </c>
    </row>
    <row r="20" spans="2:20" x14ac:dyDescent="0.25">
      <c r="B20" s="44" t="s">
        <v>6</v>
      </c>
      <c r="C20" s="12"/>
      <c r="D20" s="18">
        <v>6.53</v>
      </c>
      <c r="E20" s="18"/>
      <c r="F20" s="18">
        <v>4.79</v>
      </c>
      <c r="G20" s="18"/>
      <c r="H20" s="19">
        <v>1.74</v>
      </c>
      <c r="I20" s="12"/>
      <c r="J20" s="10">
        <v>6.57</v>
      </c>
      <c r="K20" s="10"/>
      <c r="L20" s="10">
        <v>5.58</v>
      </c>
      <c r="M20" s="10"/>
      <c r="N20" s="11">
        <v>0.99</v>
      </c>
      <c r="O20" s="12"/>
      <c r="P20" s="31">
        <f t="shared" si="1"/>
        <v>-4.0000000000000036E-2</v>
      </c>
      <c r="Q20" s="10"/>
      <c r="R20" s="31">
        <f t="shared" si="2"/>
        <v>-0.79</v>
      </c>
      <c r="S20" s="10"/>
      <c r="T20" s="41">
        <f t="shared" si="0"/>
        <v>0.75</v>
      </c>
    </row>
    <row r="21" spans="2:20" ht="15.75" thickBot="1" x14ac:dyDescent="0.3">
      <c r="B21" s="45" t="s">
        <v>61</v>
      </c>
      <c r="C21" s="46"/>
      <c r="D21" s="47">
        <v>6.05</v>
      </c>
      <c r="E21" s="47"/>
      <c r="F21" s="47">
        <v>4.5999999999999996</v>
      </c>
      <c r="G21" s="47"/>
      <c r="H21" s="48">
        <v>1.45</v>
      </c>
      <c r="I21" s="46"/>
      <c r="J21" s="49">
        <v>6.11</v>
      </c>
      <c r="K21" s="49"/>
      <c r="L21" s="49">
        <v>4.79</v>
      </c>
      <c r="M21" s="49"/>
      <c r="N21" s="50">
        <v>1.32</v>
      </c>
      <c r="O21" s="46"/>
      <c r="P21" s="51">
        <f t="shared" si="1"/>
        <v>-6.0000000000000497E-2</v>
      </c>
      <c r="Q21" s="49"/>
      <c r="R21" s="51">
        <f t="shared" si="2"/>
        <v>-0.19000000000000039</v>
      </c>
      <c r="S21" s="49"/>
      <c r="T21" s="52">
        <f t="shared" si="0"/>
        <v>0.12999999999999989</v>
      </c>
    </row>
    <row r="22" spans="2:20" x14ac:dyDescent="0.25">
      <c r="B22" s="53"/>
      <c r="D22"/>
      <c r="E22"/>
      <c r="F22"/>
      <c r="G22"/>
      <c r="H22"/>
      <c r="J22"/>
      <c r="K22"/>
      <c r="L22"/>
      <c r="M22"/>
      <c r="N22"/>
      <c r="P22"/>
    </row>
    <row r="23" spans="2:20" ht="15.75" thickBot="1" x14ac:dyDescent="0.3"/>
    <row r="24" spans="2:20" ht="15.75" thickBot="1" x14ac:dyDescent="0.3">
      <c r="B24" s="79" t="s">
        <v>133</v>
      </c>
      <c r="C24" s="80"/>
      <c r="D24" s="80"/>
      <c r="E24" s="80"/>
      <c r="F24" s="80"/>
      <c r="G24" s="80"/>
      <c r="H24" s="80"/>
      <c r="I24" s="80"/>
      <c r="J24" s="81"/>
    </row>
    <row r="25" spans="2:20" ht="15.75" thickBot="1" x14ac:dyDescent="0.3">
      <c r="B25" s="54"/>
      <c r="D25"/>
      <c r="E25"/>
      <c r="F25"/>
      <c r="G25"/>
      <c r="H25"/>
      <c r="J25"/>
    </row>
    <row r="26" spans="2:20" ht="57" customHeight="1" thickBot="1" x14ac:dyDescent="0.3">
      <c r="B26" s="79" t="s">
        <v>135</v>
      </c>
      <c r="C26" s="80"/>
      <c r="D26" s="80"/>
      <c r="E26" s="80"/>
      <c r="F26" s="80"/>
      <c r="G26" s="80"/>
      <c r="H26" s="80"/>
      <c r="I26" s="80"/>
      <c r="J26" s="81"/>
    </row>
  </sheetData>
  <mergeCells count="6">
    <mergeCell ref="B26:J26"/>
    <mergeCell ref="D2:H2"/>
    <mergeCell ref="J2:N2"/>
    <mergeCell ref="P2:T2"/>
    <mergeCell ref="B2:B3"/>
    <mergeCell ref="B24:J24"/>
  </mergeCells>
  <conditionalFormatting sqref="P5:P15 P17:P21">
    <cfRule type="iconSet" priority="23">
      <iconSet iconSet="3Arrows">
        <cfvo type="percent" val="0"/>
        <cfvo type="num" val="0"/>
        <cfvo type="num" val="9.9999999999999995E-8"/>
      </iconSet>
    </cfRule>
  </conditionalFormatting>
  <conditionalFormatting sqref="R5">
    <cfRule type="iconSet" priority="20">
      <iconSet iconSet="3Arrows">
        <cfvo type="percent" val="0"/>
        <cfvo type="num" val="0"/>
        <cfvo type="num" val="9.9999999999999995E-8"/>
      </iconSet>
    </cfRule>
  </conditionalFormatting>
  <conditionalFormatting sqref="P16">
    <cfRule type="iconSet" priority="13">
      <iconSet iconSet="3Arrows">
        <cfvo type="percent" val="0"/>
        <cfvo type="num" val="0"/>
        <cfvo type="num" val="9.9999999999999995E-8"/>
      </iconSet>
    </cfRule>
  </conditionalFormatting>
  <conditionalFormatting sqref="P4">
    <cfRule type="iconSet" priority="6">
      <iconSet iconSet="3Arrows">
        <cfvo type="percent" val="0"/>
        <cfvo type="num" val="0"/>
        <cfvo type="num" val="9.9999999999999995E-8"/>
      </iconSet>
    </cfRule>
  </conditionalFormatting>
  <conditionalFormatting sqref="R4">
    <cfRule type="iconSet" priority="5">
      <iconSet iconSet="3Arrows">
        <cfvo type="percent" val="0"/>
        <cfvo type="num" val="0"/>
        <cfvo type="num" val="9.9999999999999995E-8"/>
      </iconSet>
    </cfRule>
  </conditionalFormatting>
  <conditionalFormatting sqref="T4:T21">
    <cfRule type="iconSet" priority="4">
      <iconSet iconSet="3Arrows" reverse="1">
        <cfvo type="percent" val="0"/>
        <cfvo type="num" val="0"/>
        <cfvo type="num" val="0"/>
      </iconSet>
    </cfRule>
  </conditionalFormatting>
  <conditionalFormatting sqref="R6:R21">
    <cfRule type="iconSet" priority="51">
      <iconSet iconSet="3Arrows">
        <cfvo type="percent" val="0"/>
        <cfvo type="num" val="0"/>
        <cfvo type="num" val="9.9999999999999995E-8"/>
      </iconSet>
    </cfRule>
  </conditionalFormatting>
  <pageMargins left="0.7" right="0.7" top="0.75" bottom="0.75"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T24"/>
  <sheetViews>
    <sheetView zoomScaleNormal="100" workbookViewId="0">
      <selection activeCell="B21" sqref="B21:J23"/>
    </sheetView>
  </sheetViews>
  <sheetFormatPr defaultRowHeight="15" x14ac:dyDescent="0.25"/>
  <cols>
    <col min="1" max="1" width="9.140625" style="2"/>
    <col min="2" max="2" width="112.42578125" style="2" customWidth="1"/>
    <col min="3" max="3" width="0.85546875" style="2" customWidth="1"/>
    <col min="4" max="4" width="12.7109375" style="3" customWidth="1"/>
    <col min="5" max="5" width="0.85546875" style="3" customWidth="1"/>
    <col min="6" max="6" width="12.7109375" style="3" customWidth="1"/>
    <col min="7" max="7" width="0.85546875" style="3" customWidth="1"/>
    <col min="8" max="8" width="9.140625" style="3"/>
    <col min="9" max="9" width="0.85546875" style="2" customWidth="1"/>
    <col min="10" max="10" width="12.7109375" style="2" customWidth="1"/>
    <col min="11" max="11" width="0.85546875" style="2" customWidth="1"/>
    <col min="12" max="12" width="12.7109375" style="2" customWidth="1"/>
    <col min="13" max="13" width="0.85546875" style="2" customWidth="1"/>
    <col min="14" max="14" width="9.140625" style="2"/>
    <col min="15" max="15" width="0.85546875" style="2" customWidth="1"/>
    <col min="16" max="16" width="12.7109375" style="2" customWidth="1"/>
    <col min="17" max="17" width="0.85546875" style="2" customWidth="1"/>
    <col min="18" max="18" width="12.7109375" style="2" customWidth="1"/>
    <col min="19" max="19" width="0.85546875" style="2" customWidth="1"/>
    <col min="20" max="16384" width="9.140625" style="2"/>
  </cols>
  <sheetData>
    <row r="1" spans="2:20" ht="15.75" thickBot="1" x14ac:dyDescent="0.3"/>
    <row r="2" spans="2:20" ht="15.75" x14ac:dyDescent="0.25">
      <c r="B2" s="61" t="s">
        <v>87</v>
      </c>
      <c r="C2" s="36"/>
      <c r="D2" s="59">
        <v>2014</v>
      </c>
      <c r="E2" s="59"/>
      <c r="F2" s="59"/>
      <c r="G2" s="59"/>
      <c r="H2" s="59"/>
      <c r="I2" s="36"/>
      <c r="J2" s="59">
        <v>2012</v>
      </c>
      <c r="K2" s="59"/>
      <c r="L2" s="59"/>
      <c r="M2" s="59"/>
      <c r="N2" s="59"/>
      <c r="O2" s="36"/>
      <c r="P2" s="59" t="s">
        <v>136</v>
      </c>
      <c r="Q2" s="59"/>
      <c r="R2" s="59"/>
      <c r="S2" s="59"/>
      <c r="T2" s="60"/>
    </row>
    <row r="3" spans="2:20" x14ac:dyDescent="0.25">
      <c r="B3" s="62"/>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0" x14ac:dyDescent="0.25">
      <c r="B4" s="65" t="s">
        <v>87</v>
      </c>
      <c r="C4" s="25"/>
      <c r="D4" s="82">
        <v>5.66</v>
      </c>
      <c r="E4" s="82"/>
      <c r="F4" s="82">
        <v>5.09</v>
      </c>
      <c r="G4" s="83"/>
      <c r="H4" s="84">
        <v>0.56999999999999995</v>
      </c>
      <c r="I4" s="25"/>
      <c r="J4" s="82">
        <v>5.66</v>
      </c>
      <c r="K4" s="82"/>
      <c r="L4" s="82">
        <v>5.17</v>
      </c>
      <c r="M4" s="20"/>
      <c r="N4" s="21">
        <f>SUM(J4-L4)</f>
        <v>0.49000000000000021</v>
      </c>
      <c r="O4" s="25"/>
      <c r="P4" s="82">
        <f>D4-J4</f>
        <v>0</v>
      </c>
      <c r="Q4" s="82"/>
      <c r="R4" s="82">
        <f>F4-L4</f>
        <v>-8.0000000000000071E-2</v>
      </c>
      <c r="S4" s="20"/>
      <c r="T4" s="85">
        <f>H4-N4</f>
        <v>7.9999999999999738E-2</v>
      </c>
    </row>
    <row r="5" spans="2:20" x14ac:dyDescent="0.25">
      <c r="B5" s="43" t="s">
        <v>8</v>
      </c>
      <c r="C5" s="25"/>
      <c r="D5" s="17">
        <v>4.6100000000000003</v>
      </c>
      <c r="E5" s="17"/>
      <c r="F5" s="17">
        <v>5.19</v>
      </c>
      <c r="G5" s="17"/>
      <c r="H5" s="22">
        <v>-0.57999999999999996</v>
      </c>
      <c r="I5" s="25"/>
      <c r="J5" s="17">
        <v>4.7</v>
      </c>
      <c r="K5" s="17"/>
      <c r="L5" s="17">
        <v>5.2</v>
      </c>
      <c r="M5" s="17"/>
      <c r="N5" s="21">
        <f t="shared" ref="N5:N19" si="0">SUM(J5-L5)</f>
        <v>-0.5</v>
      </c>
      <c r="O5" s="25"/>
      <c r="P5" s="91">
        <f t="shared" ref="P5:P19" si="1">D5-J5</f>
        <v>-8.9999999999999858E-2</v>
      </c>
      <c r="Q5" s="17"/>
      <c r="R5" s="91">
        <f t="shared" ref="R5:R19" si="2">F5-L5</f>
        <v>-9.9999999999997868E-3</v>
      </c>
      <c r="S5" s="17"/>
      <c r="T5" s="85">
        <f t="shared" ref="T5:T19" si="3">H5-N5</f>
        <v>-7.999999999999996E-2</v>
      </c>
    </row>
    <row r="6" spans="2:20" x14ac:dyDescent="0.25">
      <c r="B6" s="44" t="s">
        <v>65</v>
      </c>
      <c r="C6" s="25"/>
      <c r="D6" s="18">
        <v>5.93</v>
      </c>
      <c r="E6" s="18"/>
      <c r="F6" s="18">
        <v>5.12</v>
      </c>
      <c r="G6" s="18"/>
      <c r="H6" s="22">
        <f t="shared" ref="H6:H19" si="4">D6-F6</f>
        <v>0.80999999999999961</v>
      </c>
      <c r="I6" s="25"/>
      <c r="J6" s="18">
        <v>5.91</v>
      </c>
      <c r="K6" s="18"/>
      <c r="L6" s="18">
        <v>5.15</v>
      </c>
      <c r="M6" s="18"/>
      <c r="N6" s="21">
        <f t="shared" si="0"/>
        <v>0.75999999999999979</v>
      </c>
      <c r="O6" s="25"/>
      <c r="P6" s="92">
        <f t="shared" si="1"/>
        <v>1.9999999999999574E-2</v>
      </c>
      <c r="Q6" s="18"/>
      <c r="R6" s="92">
        <f t="shared" si="2"/>
        <v>-3.0000000000000249E-2</v>
      </c>
      <c r="S6" s="18"/>
      <c r="T6" s="85">
        <f t="shared" si="3"/>
        <v>4.9999999999999822E-2</v>
      </c>
    </row>
    <row r="7" spans="2:20" x14ac:dyDescent="0.25">
      <c r="B7" s="44" t="s">
        <v>66</v>
      </c>
      <c r="C7" s="25"/>
      <c r="D7" s="18">
        <v>5.03</v>
      </c>
      <c r="E7" s="18"/>
      <c r="F7" s="18">
        <v>4.6399999999999997</v>
      </c>
      <c r="G7" s="18"/>
      <c r="H7" s="22">
        <f t="shared" si="4"/>
        <v>0.39000000000000057</v>
      </c>
      <c r="I7" s="25"/>
      <c r="J7" s="18" t="s">
        <v>89</v>
      </c>
      <c r="K7" s="18"/>
      <c r="L7" s="18">
        <v>4.5</v>
      </c>
      <c r="M7" s="18"/>
      <c r="N7" s="21">
        <v>0.52</v>
      </c>
      <c r="O7" s="25"/>
      <c r="P7" s="92">
        <v>0.01</v>
      </c>
      <c r="Q7" s="18"/>
      <c r="R7" s="92">
        <f t="shared" si="2"/>
        <v>0.13999999999999968</v>
      </c>
      <c r="S7" s="18"/>
      <c r="T7" s="85">
        <f t="shared" si="3"/>
        <v>-0.12999999999999945</v>
      </c>
    </row>
    <row r="8" spans="2:20" x14ac:dyDescent="0.25">
      <c r="B8" s="44" t="s">
        <v>25</v>
      </c>
      <c r="C8" s="25"/>
      <c r="D8" s="18">
        <v>5.7</v>
      </c>
      <c r="E8" s="18"/>
      <c r="F8" s="18">
        <v>5</v>
      </c>
      <c r="G8" s="18"/>
      <c r="H8" s="22">
        <f t="shared" si="4"/>
        <v>0.70000000000000018</v>
      </c>
      <c r="I8" s="25"/>
      <c r="J8" s="18">
        <v>5.75</v>
      </c>
      <c r="K8" s="18"/>
      <c r="L8" s="18">
        <v>5.14</v>
      </c>
      <c r="M8" s="18"/>
      <c r="N8" s="21">
        <f t="shared" si="0"/>
        <v>0.61000000000000032</v>
      </c>
      <c r="O8" s="25"/>
      <c r="P8" s="92">
        <f t="shared" si="1"/>
        <v>-4.9999999999999822E-2</v>
      </c>
      <c r="Q8" s="18"/>
      <c r="R8" s="92">
        <f t="shared" si="2"/>
        <v>-0.13999999999999968</v>
      </c>
      <c r="S8" s="18"/>
      <c r="T8" s="85">
        <f t="shared" si="3"/>
        <v>8.9999999999999858E-2</v>
      </c>
    </row>
    <row r="9" spans="2:20" x14ac:dyDescent="0.25">
      <c r="B9" s="44" t="s">
        <v>56</v>
      </c>
      <c r="C9" s="25"/>
      <c r="D9" s="18">
        <v>5.58</v>
      </c>
      <c r="E9" s="18"/>
      <c r="F9" s="18">
        <v>5.51</v>
      </c>
      <c r="G9" s="18"/>
      <c r="H9" s="22">
        <f t="shared" si="4"/>
        <v>7.0000000000000284E-2</v>
      </c>
      <c r="I9" s="25"/>
      <c r="J9" s="18" t="s">
        <v>90</v>
      </c>
      <c r="K9" s="18"/>
      <c r="L9" s="18">
        <v>5.56</v>
      </c>
      <c r="M9" s="18"/>
      <c r="N9" s="21">
        <v>-0.13</v>
      </c>
      <c r="O9" s="25"/>
      <c r="P9" s="92">
        <v>0.15</v>
      </c>
      <c r="Q9" s="18"/>
      <c r="R9" s="92">
        <f t="shared" si="2"/>
        <v>-4.9999999999999822E-2</v>
      </c>
      <c r="S9" s="18"/>
      <c r="T9" s="85">
        <f t="shared" si="3"/>
        <v>0.20000000000000029</v>
      </c>
    </row>
    <row r="10" spans="2:20" x14ac:dyDescent="0.25">
      <c r="B10" s="44" t="s">
        <v>31</v>
      </c>
      <c r="C10" s="25"/>
      <c r="D10" s="18">
        <v>5.98</v>
      </c>
      <c r="E10" s="18"/>
      <c r="F10" s="18">
        <v>4.3600000000000003</v>
      </c>
      <c r="G10" s="18"/>
      <c r="H10" s="22">
        <f t="shared" si="4"/>
        <v>1.62</v>
      </c>
      <c r="I10" s="25"/>
      <c r="J10" s="18">
        <v>5.94</v>
      </c>
      <c r="K10" s="18"/>
      <c r="L10" s="18">
        <v>4.84</v>
      </c>
      <c r="M10" s="18"/>
      <c r="N10" s="21">
        <f t="shared" si="0"/>
        <v>1.1000000000000005</v>
      </c>
      <c r="O10" s="25"/>
      <c r="P10" s="92">
        <f t="shared" si="1"/>
        <v>4.0000000000000036E-2</v>
      </c>
      <c r="Q10" s="18"/>
      <c r="R10" s="92">
        <f t="shared" si="2"/>
        <v>-0.47999999999999954</v>
      </c>
      <c r="S10" s="18"/>
      <c r="T10" s="85">
        <f t="shared" si="3"/>
        <v>0.51999999999999957</v>
      </c>
    </row>
    <row r="11" spans="2:20" x14ac:dyDescent="0.25">
      <c r="B11" s="44" t="s">
        <v>33</v>
      </c>
      <c r="C11" s="25"/>
      <c r="D11" s="18">
        <v>5.76</v>
      </c>
      <c r="E11" s="18"/>
      <c r="F11" s="18">
        <v>5.21</v>
      </c>
      <c r="G11" s="18"/>
      <c r="H11" s="22">
        <f t="shared" si="4"/>
        <v>0.54999999999999982</v>
      </c>
      <c r="I11" s="25"/>
      <c r="J11" s="18">
        <v>5.8</v>
      </c>
      <c r="K11" s="18"/>
      <c r="L11" s="18">
        <v>5.32</v>
      </c>
      <c r="M11" s="18"/>
      <c r="N11" s="21">
        <f t="shared" si="0"/>
        <v>0.47999999999999954</v>
      </c>
      <c r="O11" s="25"/>
      <c r="P11" s="92">
        <f t="shared" si="1"/>
        <v>-4.0000000000000036E-2</v>
      </c>
      <c r="Q11" s="18"/>
      <c r="R11" s="92">
        <f t="shared" si="2"/>
        <v>-0.11000000000000032</v>
      </c>
      <c r="S11" s="18"/>
      <c r="T11" s="85">
        <f t="shared" si="3"/>
        <v>7.0000000000000284E-2</v>
      </c>
    </row>
    <row r="12" spans="2:20" x14ac:dyDescent="0.25">
      <c r="B12" s="44" t="s">
        <v>35</v>
      </c>
      <c r="C12" s="25"/>
      <c r="D12" s="18">
        <v>5.13</v>
      </c>
      <c r="E12" s="18"/>
      <c r="F12" s="18">
        <v>4.5199999999999996</v>
      </c>
      <c r="G12" s="18"/>
      <c r="H12" s="22">
        <f t="shared" si="4"/>
        <v>0.61000000000000032</v>
      </c>
      <c r="I12" s="25"/>
      <c r="J12" s="18">
        <v>5.15</v>
      </c>
      <c r="K12" s="18"/>
      <c r="L12" s="18">
        <v>4.67</v>
      </c>
      <c r="M12" s="18"/>
      <c r="N12" s="21">
        <f t="shared" si="0"/>
        <v>0.48000000000000043</v>
      </c>
      <c r="O12" s="25"/>
      <c r="P12" s="92">
        <f t="shared" si="1"/>
        <v>-2.0000000000000462E-2</v>
      </c>
      <c r="Q12" s="18"/>
      <c r="R12" s="92">
        <f t="shared" si="2"/>
        <v>-0.15000000000000036</v>
      </c>
      <c r="S12" s="18"/>
      <c r="T12" s="85">
        <f t="shared" si="3"/>
        <v>0.12999999999999989</v>
      </c>
    </row>
    <row r="13" spans="2:20" x14ac:dyDescent="0.25">
      <c r="B13" s="44" t="s">
        <v>38</v>
      </c>
      <c r="C13" s="25"/>
      <c r="D13" s="18">
        <v>5.78</v>
      </c>
      <c r="E13" s="18"/>
      <c r="F13" s="18">
        <v>5.39</v>
      </c>
      <c r="G13" s="18"/>
      <c r="H13" s="22">
        <f t="shared" si="4"/>
        <v>0.39000000000000057</v>
      </c>
      <c r="I13" s="25"/>
      <c r="J13" s="18">
        <v>5.72</v>
      </c>
      <c r="K13" s="18"/>
      <c r="L13" s="18">
        <v>5.32</v>
      </c>
      <c r="M13" s="18"/>
      <c r="N13" s="21">
        <f t="shared" si="0"/>
        <v>0.39999999999999947</v>
      </c>
      <c r="O13" s="25"/>
      <c r="P13" s="92">
        <f t="shared" si="1"/>
        <v>6.0000000000000497E-2</v>
      </c>
      <c r="Q13" s="18"/>
      <c r="R13" s="92">
        <f t="shared" si="2"/>
        <v>6.9999999999999396E-2</v>
      </c>
      <c r="S13" s="18"/>
      <c r="T13" s="85">
        <f t="shared" si="3"/>
        <v>-9.9999999999988987E-3</v>
      </c>
    </row>
    <row r="14" spans="2:20" x14ac:dyDescent="0.25">
      <c r="B14" s="44" t="s">
        <v>67</v>
      </c>
      <c r="C14" s="25"/>
      <c r="D14" s="18">
        <v>5.77</v>
      </c>
      <c r="E14" s="18"/>
      <c r="F14" s="18">
        <v>5.44</v>
      </c>
      <c r="G14" s="18"/>
      <c r="H14" s="22">
        <f t="shared" si="4"/>
        <v>0.32999999999999918</v>
      </c>
      <c r="I14" s="25"/>
      <c r="J14" s="18" t="s">
        <v>91</v>
      </c>
      <c r="K14" s="18"/>
      <c r="L14" s="18">
        <v>5.51</v>
      </c>
      <c r="M14" s="18"/>
      <c r="N14" s="21">
        <v>0.28999999999999998</v>
      </c>
      <c r="O14" s="25"/>
      <c r="P14" s="92">
        <v>-0.03</v>
      </c>
      <c r="Q14" s="18"/>
      <c r="R14" s="92">
        <f t="shared" si="2"/>
        <v>-6.9999999999999396E-2</v>
      </c>
      <c r="S14" s="18"/>
      <c r="T14" s="85">
        <f t="shared" si="3"/>
        <v>3.9999999999999203E-2</v>
      </c>
    </row>
    <row r="15" spans="2:20" x14ac:dyDescent="0.25">
      <c r="B15" s="44" t="s">
        <v>45</v>
      </c>
      <c r="C15" s="25"/>
      <c r="D15" s="18">
        <v>5.13</v>
      </c>
      <c r="E15" s="18"/>
      <c r="F15" s="18">
        <v>4.5199999999999996</v>
      </c>
      <c r="G15" s="18"/>
      <c r="H15" s="22">
        <f t="shared" si="4"/>
        <v>0.61000000000000032</v>
      </c>
      <c r="I15" s="25"/>
      <c r="J15" s="18">
        <v>5.45</v>
      </c>
      <c r="K15" s="18"/>
      <c r="L15" s="18">
        <v>5.12</v>
      </c>
      <c r="M15" s="18"/>
      <c r="N15" s="21">
        <f t="shared" si="0"/>
        <v>0.33000000000000007</v>
      </c>
      <c r="O15" s="25"/>
      <c r="P15" s="92">
        <f t="shared" si="1"/>
        <v>-0.32000000000000028</v>
      </c>
      <c r="Q15" s="18"/>
      <c r="R15" s="92">
        <f t="shared" si="2"/>
        <v>-0.60000000000000053</v>
      </c>
      <c r="S15" s="18"/>
      <c r="T15" s="85">
        <f t="shared" si="3"/>
        <v>0.28000000000000025</v>
      </c>
    </row>
    <row r="16" spans="2:20" x14ac:dyDescent="0.25">
      <c r="B16" s="44" t="s">
        <v>52</v>
      </c>
      <c r="C16" s="25"/>
      <c r="D16" s="18">
        <v>6.09</v>
      </c>
      <c r="E16" s="18"/>
      <c r="F16" s="18">
        <v>5.52</v>
      </c>
      <c r="G16" s="18"/>
      <c r="H16" s="22">
        <f t="shared" si="4"/>
        <v>0.57000000000000028</v>
      </c>
      <c r="I16" s="25"/>
      <c r="J16" s="18">
        <v>6.12</v>
      </c>
      <c r="K16" s="18"/>
      <c r="L16" s="18">
        <v>5.6</v>
      </c>
      <c r="M16" s="18"/>
      <c r="N16" s="21">
        <f t="shared" si="0"/>
        <v>0.52000000000000046</v>
      </c>
      <c r="O16" s="25"/>
      <c r="P16" s="92">
        <f t="shared" si="1"/>
        <v>-3.0000000000000249E-2</v>
      </c>
      <c r="Q16" s="18"/>
      <c r="R16" s="92">
        <f t="shared" si="2"/>
        <v>-8.0000000000000071E-2</v>
      </c>
      <c r="S16" s="18"/>
      <c r="T16" s="85">
        <f t="shared" si="3"/>
        <v>4.9999999999999822E-2</v>
      </c>
    </row>
    <row r="17" spans="2:20" x14ac:dyDescent="0.25">
      <c r="B17" s="44" t="s">
        <v>53</v>
      </c>
      <c r="C17" s="25"/>
      <c r="D17" s="18">
        <v>5.87</v>
      </c>
      <c r="E17" s="18"/>
      <c r="F17" s="18">
        <v>5.03</v>
      </c>
      <c r="G17" s="18"/>
      <c r="H17" s="22">
        <f t="shared" si="4"/>
        <v>0.83999999999999986</v>
      </c>
      <c r="I17" s="25"/>
      <c r="J17" s="18">
        <v>5.96</v>
      </c>
      <c r="K17" s="18"/>
      <c r="L17" s="18">
        <v>5.12</v>
      </c>
      <c r="M17" s="18"/>
      <c r="N17" s="21">
        <f t="shared" si="0"/>
        <v>0.83999999999999986</v>
      </c>
      <c r="O17" s="25"/>
      <c r="P17" s="92">
        <f t="shared" si="1"/>
        <v>-8.9999999999999858E-2</v>
      </c>
      <c r="Q17" s="18"/>
      <c r="R17" s="92">
        <f t="shared" si="2"/>
        <v>-8.9999999999999858E-2</v>
      </c>
      <c r="S17" s="18"/>
      <c r="T17" s="85">
        <f t="shared" si="3"/>
        <v>0</v>
      </c>
    </row>
    <row r="18" spans="2:20" x14ac:dyDescent="0.25">
      <c r="B18" s="44" t="s">
        <v>57</v>
      </c>
      <c r="C18" s="25"/>
      <c r="D18" s="18">
        <v>6.11</v>
      </c>
      <c r="E18" s="18"/>
      <c r="F18" s="18">
        <v>5.74</v>
      </c>
      <c r="G18" s="18"/>
      <c r="H18" s="22">
        <f t="shared" si="4"/>
        <v>0.37000000000000011</v>
      </c>
      <c r="I18" s="25"/>
      <c r="J18" s="18">
        <v>6.15</v>
      </c>
      <c r="K18" s="18"/>
      <c r="L18" s="18">
        <v>5.73</v>
      </c>
      <c r="M18" s="18"/>
      <c r="N18" s="21">
        <f t="shared" si="0"/>
        <v>0.41999999999999993</v>
      </c>
      <c r="O18" s="25"/>
      <c r="P18" s="92">
        <f t="shared" si="1"/>
        <v>-4.0000000000000036E-2</v>
      </c>
      <c r="Q18" s="18"/>
      <c r="R18" s="92">
        <f t="shared" si="2"/>
        <v>9.9999999999997868E-3</v>
      </c>
      <c r="S18" s="18"/>
      <c r="T18" s="85">
        <f t="shared" si="3"/>
        <v>-4.9999999999999822E-2</v>
      </c>
    </row>
    <row r="19" spans="2:20" ht="15.75" thickBot="1" x14ac:dyDescent="0.3">
      <c r="B19" s="45" t="s">
        <v>62</v>
      </c>
      <c r="C19" s="87"/>
      <c r="D19" s="47">
        <v>6.08</v>
      </c>
      <c r="E19" s="47"/>
      <c r="F19" s="47">
        <v>4.6500000000000004</v>
      </c>
      <c r="G19" s="47"/>
      <c r="H19" s="88">
        <f t="shared" si="4"/>
        <v>1.4299999999999997</v>
      </c>
      <c r="I19" s="87"/>
      <c r="J19" s="47">
        <v>6.03</v>
      </c>
      <c r="K19" s="47"/>
      <c r="L19" s="47">
        <v>4.72</v>
      </c>
      <c r="M19" s="47"/>
      <c r="N19" s="88">
        <f t="shared" si="0"/>
        <v>1.3100000000000005</v>
      </c>
      <c r="O19" s="87"/>
      <c r="P19" s="93">
        <f t="shared" si="1"/>
        <v>4.9999999999999822E-2</v>
      </c>
      <c r="Q19" s="47"/>
      <c r="R19" s="93">
        <f t="shared" si="2"/>
        <v>-6.9999999999999396E-2</v>
      </c>
      <c r="S19" s="47"/>
      <c r="T19" s="90">
        <f t="shared" si="3"/>
        <v>0.11999999999999922</v>
      </c>
    </row>
    <row r="20" spans="2:20" ht="15.75" thickBot="1" x14ac:dyDescent="0.3"/>
    <row r="21" spans="2:20" ht="15.75" thickBot="1" x14ac:dyDescent="0.3">
      <c r="B21" s="79" t="s">
        <v>133</v>
      </c>
      <c r="C21" s="80"/>
      <c r="D21" s="80"/>
      <c r="E21" s="80"/>
      <c r="F21" s="80"/>
      <c r="G21" s="80"/>
      <c r="H21" s="80"/>
      <c r="I21" s="80"/>
      <c r="J21" s="81"/>
    </row>
    <row r="22" spans="2:20" ht="15.75" thickBot="1" x14ac:dyDescent="0.3">
      <c r="B22" s="54"/>
      <c r="C22"/>
      <c r="D22"/>
      <c r="E22"/>
      <c r="F22"/>
      <c r="G22"/>
      <c r="H22"/>
      <c r="I22"/>
      <c r="J22"/>
    </row>
    <row r="23" spans="2:20" ht="40.5" customHeight="1" thickBot="1" x14ac:dyDescent="0.3">
      <c r="B23" s="79" t="s">
        <v>135</v>
      </c>
      <c r="C23" s="80"/>
      <c r="D23" s="80"/>
      <c r="E23" s="80"/>
      <c r="F23" s="80"/>
      <c r="G23" s="80"/>
      <c r="H23" s="80"/>
      <c r="I23" s="80"/>
      <c r="J23" s="81"/>
    </row>
    <row r="24" spans="2:20" x14ac:dyDescent="0.25">
      <c r="H24" s="2"/>
    </row>
  </sheetData>
  <mergeCells count="6">
    <mergeCell ref="B23:J23"/>
    <mergeCell ref="D2:H2"/>
    <mergeCell ref="J2:N2"/>
    <mergeCell ref="P2:T2"/>
    <mergeCell ref="B2:B3"/>
    <mergeCell ref="B21:J21"/>
  </mergeCells>
  <conditionalFormatting sqref="T4:T19">
    <cfRule type="iconSet" priority="8">
      <iconSet iconSet="3Arrows" reverse="1">
        <cfvo type="percent" val="0"/>
        <cfvo type="num" val="0"/>
        <cfvo type="num" val="0"/>
      </iconSet>
    </cfRule>
  </conditionalFormatting>
  <conditionalFormatting sqref="P4:P19">
    <cfRule type="iconSet" priority="6">
      <iconSet iconSet="3Arrows">
        <cfvo type="percent" val="0"/>
        <cfvo type="num" val="0"/>
        <cfvo type="num" val="9.9999999999999995E-8"/>
      </iconSet>
    </cfRule>
  </conditionalFormatting>
  <conditionalFormatting sqref="R4:R19">
    <cfRule type="iconSet" priority="4">
      <iconSet iconSet="3Arrows">
        <cfvo type="percent" val="0"/>
        <cfvo type="num" val="0"/>
        <cfvo type="num" val="9.9999999999999995E-8"/>
      </iconSet>
    </cfRule>
  </conditionalFormatting>
  <pageMargins left="0.7" right="0.7" top="0.75" bottom="0.75" header="0.3" footer="0.3"/>
  <pageSetup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6"/>
  <sheetViews>
    <sheetView workbookViewId="0">
      <selection activeCell="B14" sqref="B14:J16"/>
    </sheetView>
  </sheetViews>
  <sheetFormatPr defaultRowHeight="15" x14ac:dyDescent="0.25"/>
  <cols>
    <col min="1" max="1" width="9.140625" style="5"/>
    <col min="2" max="2" width="82.28515625" style="5" customWidth="1"/>
    <col min="3" max="3" width="0.85546875" style="5" customWidth="1"/>
    <col min="4" max="4" width="12.7109375" style="5" customWidth="1"/>
    <col min="5" max="5" width="0.85546875" style="5" customWidth="1"/>
    <col min="6" max="6" width="12.7109375" style="5" customWidth="1"/>
    <col min="7" max="7" width="0.85546875" style="5" customWidth="1"/>
    <col min="8" max="8" width="9.140625" style="5"/>
    <col min="9" max="9" width="0.85546875" style="5" customWidth="1"/>
    <col min="10" max="10" width="12.7109375" style="5" customWidth="1"/>
    <col min="11" max="11" width="0.85546875" style="5" customWidth="1"/>
    <col min="12" max="12" width="12.7109375" style="5" customWidth="1"/>
    <col min="13" max="13" width="0.85546875" style="5" customWidth="1"/>
    <col min="14" max="14" width="9.140625" style="5"/>
    <col min="15" max="15" width="0.85546875" style="5" customWidth="1"/>
    <col min="16" max="16" width="12.7109375" style="5" customWidth="1"/>
    <col min="17" max="17" width="0.85546875" style="5" customWidth="1"/>
    <col min="18" max="18" width="12.7109375" style="5" customWidth="1"/>
    <col min="19" max="19" width="0.85546875" style="5" customWidth="1"/>
    <col min="20" max="16384" width="9.140625" style="5"/>
  </cols>
  <sheetData>
    <row r="1" spans="2:21" ht="15.75" thickBot="1" x14ac:dyDescent="0.3"/>
    <row r="2" spans="2:21" ht="15.75" x14ac:dyDescent="0.25">
      <c r="B2" s="61" t="s">
        <v>98</v>
      </c>
      <c r="C2" s="36"/>
      <c r="D2" s="59">
        <v>2014</v>
      </c>
      <c r="E2" s="59"/>
      <c r="F2" s="59"/>
      <c r="G2" s="59"/>
      <c r="H2" s="59"/>
      <c r="I2" s="36"/>
      <c r="J2" s="59">
        <v>2012</v>
      </c>
      <c r="K2" s="59"/>
      <c r="L2" s="59"/>
      <c r="M2" s="59"/>
      <c r="N2" s="59"/>
      <c r="O2" s="36"/>
      <c r="P2" s="59" t="s">
        <v>136</v>
      </c>
      <c r="Q2" s="59"/>
      <c r="R2" s="59"/>
      <c r="S2" s="59"/>
      <c r="T2" s="60"/>
    </row>
    <row r="3" spans="2:21" ht="19.5" customHeight="1" x14ac:dyDescent="0.25">
      <c r="B3" s="62"/>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1" x14ac:dyDescent="0.25">
      <c r="B4" s="65" t="s">
        <v>98</v>
      </c>
      <c r="C4" s="25"/>
      <c r="D4" s="82">
        <v>6.03</v>
      </c>
      <c r="E4" s="82"/>
      <c r="F4" s="82">
        <v>5.62</v>
      </c>
      <c r="G4" s="83"/>
      <c r="H4" s="21">
        <f>D4-F4</f>
        <v>0.41000000000000014</v>
      </c>
      <c r="I4" s="25"/>
      <c r="J4" s="82">
        <v>6.06</v>
      </c>
      <c r="K4" s="82"/>
      <c r="L4" s="82">
        <v>5.68</v>
      </c>
      <c r="M4" s="20"/>
      <c r="N4" s="21">
        <f>J4-L4</f>
        <v>0.37999999999999989</v>
      </c>
      <c r="O4" s="25"/>
      <c r="P4" s="82">
        <f>D4-J4</f>
        <v>-2.9999999999999361E-2</v>
      </c>
      <c r="Q4" s="82"/>
      <c r="R4" s="82">
        <f>F4-L4</f>
        <v>-5.9999999999999609E-2</v>
      </c>
      <c r="S4" s="20"/>
      <c r="T4" s="85">
        <f>P4-R4</f>
        <v>3.0000000000000249E-2</v>
      </c>
      <c r="U4" s="28"/>
    </row>
    <row r="5" spans="2:21" x14ac:dyDescent="0.25">
      <c r="B5" s="43" t="s">
        <v>11</v>
      </c>
      <c r="C5" s="25"/>
      <c r="D5" s="17">
        <v>5.68</v>
      </c>
      <c r="E5" s="17"/>
      <c r="F5" s="17">
        <v>5.81</v>
      </c>
      <c r="G5" s="17"/>
      <c r="H5" s="21">
        <f t="shared" ref="H5:H11" si="0">D5-F5</f>
        <v>-0.12999999999999989</v>
      </c>
      <c r="I5" s="25"/>
      <c r="J5" s="17">
        <v>5.8</v>
      </c>
      <c r="K5" s="17"/>
      <c r="L5" s="17">
        <v>5.93</v>
      </c>
      <c r="M5" s="17"/>
      <c r="N5" s="21">
        <f t="shared" ref="N5:N11" si="1">J5-L5</f>
        <v>-0.12999999999999989</v>
      </c>
      <c r="O5" s="25"/>
      <c r="P5" s="91">
        <f t="shared" ref="P5:P11" si="2">D5-J5</f>
        <v>-0.12000000000000011</v>
      </c>
      <c r="Q5" s="17"/>
      <c r="R5" s="91">
        <f t="shared" ref="R5:R11" si="3">F5-L5</f>
        <v>-0.12000000000000011</v>
      </c>
      <c r="S5" s="17"/>
      <c r="T5" s="85">
        <f t="shared" ref="T5:T10" si="4">P5-R5</f>
        <v>0</v>
      </c>
      <c r="U5" s="28"/>
    </row>
    <row r="6" spans="2:21" x14ac:dyDescent="0.25">
      <c r="B6" s="44" t="s">
        <v>16</v>
      </c>
      <c r="C6" s="25"/>
      <c r="D6" s="18">
        <v>6.08</v>
      </c>
      <c r="E6" s="18"/>
      <c r="F6" s="18">
        <v>5.86</v>
      </c>
      <c r="G6" s="18"/>
      <c r="H6" s="21">
        <f t="shared" si="0"/>
        <v>0.21999999999999975</v>
      </c>
      <c r="I6" s="25"/>
      <c r="J6" s="18">
        <v>6.19</v>
      </c>
      <c r="K6" s="18"/>
      <c r="L6" s="18">
        <v>5.94</v>
      </c>
      <c r="M6" s="18"/>
      <c r="N6" s="21">
        <f t="shared" si="1"/>
        <v>0.25</v>
      </c>
      <c r="O6" s="25"/>
      <c r="P6" s="92">
        <f t="shared" si="2"/>
        <v>-0.11000000000000032</v>
      </c>
      <c r="Q6" s="18"/>
      <c r="R6" s="92">
        <f t="shared" si="3"/>
        <v>-8.0000000000000071E-2</v>
      </c>
      <c r="S6" s="18"/>
      <c r="T6" s="85">
        <f t="shared" si="4"/>
        <v>-3.0000000000000249E-2</v>
      </c>
      <c r="U6" s="28"/>
    </row>
    <row r="7" spans="2:21" x14ac:dyDescent="0.25">
      <c r="B7" s="44" t="s">
        <v>21</v>
      </c>
      <c r="C7" s="25"/>
      <c r="D7" s="18">
        <v>6.21</v>
      </c>
      <c r="E7" s="18"/>
      <c r="F7" s="18">
        <v>5.92</v>
      </c>
      <c r="G7" s="18"/>
      <c r="H7" s="21">
        <f t="shared" si="0"/>
        <v>0.29000000000000004</v>
      </c>
      <c r="I7" s="25"/>
      <c r="J7" s="18">
        <v>6.27</v>
      </c>
      <c r="K7" s="18"/>
      <c r="L7" s="18">
        <v>5.95</v>
      </c>
      <c r="M7" s="18"/>
      <c r="N7" s="21">
        <f t="shared" si="1"/>
        <v>0.3199999999999994</v>
      </c>
      <c r="O7" s="25"/>
      <c r="P7" s="92">
        <f t="shared" si="2"/>
        <v>-5.9999999999999609E-2</v>
      </c>
      <c r="Q7" s="18"/>
      <c r="R7" s="92">
        <f t="shared" si="3"/>
        <v>-3.0000000000000249E-2</v>
      </c>
      <c r="S7" s="18"/>
      <c r="T7" s="85">
        <f t="shared" si="4"/>
        <v>-2.9999999999999361E-2</v>
      </c>
      <c r="U7" s="28"/>
    </row>
    <row r="8" spans="2:21" x14ac:dyDescent="0.25">
      <c r="B8" s="44" t="s">
        <v>26</v>
      </c>
      <c r="C8" s="25"/>
      <c r="D8" s="18">
        <v>6.03</v>
      </c>
      <c r="E8" s="18"/>
      <c r="F8" s="18">
        <v>5.51</v>
      </c>
      <c r="G8" s="18"/>
      <c r="H8" s="21">
        <f t="shared" si="0"/>
        <v>0.52000000000000046</v>
      </c>
      <c r="I8" s="25"/>
      <c r="J8" s="18">
        <v>5.92</v>
      </c>
      <c r="K8" s="18"/>
      <c r="L8" s="18">
        <v>5.67</v>
      </c>
      <c r="M8" s="18"/>
      <c r="N8" s="21">
        <f t="shared" si="1"/>
        <v>0.25</v>
      </c>
      <c r="O8" s="25"/>
      <c r="P8" s="92">
        <f t="shared" si="2"/>
        <v>0.11000000000000032</v>
      </c>
      <c r="Q8" s="18"/>
      <c r="R8" s="92">
        <f t="shared" si="3"/>
        <v>-0.16000000000000014</v>
      </c>
      <c r="S8" s="18"/>
      <c r="T8" s="85">
        <f t="shared" si="4"/>
        <v>0.27000000000000046</v>
      </c>
      <c r="U8" s="28"/>
    </row>
    <row r="9" spans="2:21" x14ac:dyDescent="0.25">
      <c r="B9" s="44" t="s">
        <v>36</v>
      </c>
      <c r="C9" s="25"/>
      <c r="D9" s="18">
        <v>6.14</v>
      </c>
      <c r="E9" s="18"/>
      <c r="F9" s="18">
        <v>5.32</v>
      </c>
      <c r="G9" s="18"/>
      <c r="H9" s="21">
        <f t="shared" si="0"/>
        <v>0.8199999999999994</v>
      </c>
      <c r="I9" s="25"/>
      <c r="J9" s="18">
        <v>6.14</v>
      </c>
      <c r="K9" s="18"/>
      <c r="L9" s="18">
        <v>5.36</v>
      </c>
      <c r="M9" s="18"/>
      <c r="N9" s="21">
        <f t="shared" si="1"/>
        <v>0.77999999999999936</v>
      </c>
      <c r="O9" s="25"/>
      <c r="P9" s="92">
        <f t="shared" si="2"/>
        <v>0</v>
      </c>
      <c r="Q9" s="18"/>
      <c r="R9" s="92">
        <f t="shared" si="3"/>
        <v>-4.0000000000000036E-2</v>
      </c>
      <c r="S9" s="18"/>
      <c r="T9" s="85">
        <f t="shared" si="4"/>
        <v>4.0000000000000036E-2</v>
      </c>
      <c r="U9" s="28"/>
    </row>
    <row r="10" spans="2:21" x14ac:dyDescent="0.25">
      <c r="B10" s="44" t="s">
        <v>40</v>
      </c>
      <c r="C10" s="25"/>
      <c r="D10" s="18">
        <v>6.22</v>
      </c>
      <c r="E10" s="18"/>
      <c r="F10" s="18">
        <v>5</v>
      </c>
      <c r="G10" s="18"/>
      <c r="H10" s="21">
        <f t="shared" si="0"/>
        <v>1.2199999999999998</v>
      </c>
      <c r="I10" s="25"/>
      <c r="J10" s="18">
        <v>6.21</v>
      </c>
      <c r="K10" s="18"/>
      <c r="L10" s="18">
        <v>5.0199999999999996</v>
      </c>
      <c r="M10" s="18"/>
      <c r="N10" s="21">
        <f t="shared" si="1"/>
        <v>1.1900000000000004</v>
      </c>
      <c r="O10" s="25"/>
      <c r="P10" s="92">
        <f t="shared" si="2"/>
        <v>9.9999999999997868E-3</v>
      </c>
      <c r="Q10" s="18"/>
      <c r="R10" s="92">
        <f t="shared" si="3"/>
        <v>-1.9999999999999574E-2</v>
      </c>
      <c r="S10" s="18"/>
      <c r="T10" s="85">
        <f t="shared" si="4"/>
        <v>2.9999999999999361E-2</v>
      </c>
      <c r="U10" s="28"/>
    </row>
    <row r="11" spans="2:21" ht="15.75" thickBot="1" x14ac:dyDescent="0.3">
      <c r="B11" s="45" t="s">
        <v>43</v>
      </c>
      <c r="C11" s="87"/>
      <c r="D11" s="47">
        <v>5.9</v>
      </c>
      <c r="E11" s="47"/>
      <c r="F11" s="47">
        <v>5.81</v>
      </c>
      <c r="G11" s="47"/>
      <c r="H11" s="88">
        <f t="shared" si="0"/>
        <v>9.0000000000000746E-2</v>
      </c>
      <c r="I11" s="87"/>
      <c r="J11" s="47">
        <v>5.89</v>
      </c>
      <c r="K11" s="47"/>
      <c r="L11" s="47">
        <v>5.8</v>
      </c>
      <c r="M11" s="47"/>
      <c r="N11" s="88">
        <f t="shared" si="1"/>
        <v>8.9999999999999858E-2</v>
      </c>
      <c r="O11" s="87"/>
      <c r="P11" s="93">
        <f t="shared" si="2"/>
        <v>1.0000000000000675E-2</v>
      </c>
      <c r="Q11" s="47"/>
      <c r="R11" s="93">
        <f t="shared" si="3"/>
        <v>9.9999999999997868E-3</v>
      </c>
      <c r="S11" s="47"/>
      <c r="T11" s="90">
        <f>0</f>
        <v>0</v>
      </c>
      <c r="U11" s="28"/>
    </row>
    <row r="13" spans="2:21" ht="15.75" thickBot="1" x14ac:dyDescent="0.3"/>
    <row r="14" spans="2:21" ht="15.75" thickBot="1" x14ac:dyDescent="0.3">
      <c r="B14" s="79" t="s">
        <v>133</v>
      </c>
      <c r="C14" s="80"/>
      <c r="D14" s="80"/>
      <c r="E14" s="80"/>
      <c r="F14" s="80"/>
      <c r="G14" s="80"/>
      <c r="H14" s="80"/>
      <c r="I14" s="80"/>
      <c r="J14" s="81"/>
    </row>
    <row r="15" spans="2:21" ht="15.75" thickBot="1" x14ac:dyDescent="0.3">
      <c r="B15" s="54"/>
      <c r="C15"/>
      <c r="D15"/>
      <c r="E15"/>
      <c r="F15"/>
      <c r="G15"/>
      <c r="H15"/>
      <c r="I15"/>
      <c r="J15"/>
    </row>
    <row r="16" spans="2:21" ht="49.5" customHeight="1" thickBot="1" x14ac:dyDescent="0.3">
      <c r="B16" s="79" t="s">
        <v>135</v>
      </c>
      <c r="C16" s="80"/>
      <c r="D16" s="80"/>
      <c r="E16" s="80"/>
      <c r="F16" s="80"/>
      <c r="G16" s="80"/>
      <c r="H16" s="80"/>
      <c r="I16" s="80"/>
      <c r="J16" s="81"/>
    </row>
  </sheetData>
  <mergeCells count="6">
    <mergeCell ref="B16:J16"/>
    <mergeCell ref="D2:H2"/>
    <mergeCell ref="J2:N2"/>
    <mergeCell ref="P2:T2"/>
    <mergeCell ref="B2:B3"/>
    <mergeCell ref="B14:J14"/>
  </mergeCells>
  <conditionalFormatting sqref="T4:T10">
    <cfRule type="iconSet" priority="13">
      <iconSet iconSet="3Arrows" reverse="1">
        <cfvo type="percent" val="0"/>
        <cfvo type="num" val="0"/>
        <cfvo type="num" val="0"/>
      </iconSet>
    </cfRule>
  </conditionalFormatting>
  <conditionalFormatting sqref="P4:P11">
    <cfRule type="iconSet" priority="11">
      <iconSet iconSet="3Arrows">
        <cfvo type="percent" val="0"/>
        <cfvo type="num" val="0"/>
        <cfvo type="num" val="9.9999999999999995E-8"/>
      </iconSet>
    </cfRule>
  </conditionalFormatting>
  <conditionalFormatting sqref="R4:R11">
    <cfRule type="iconSet" priority="9">
      <iconSet iconSet="3Arrows">
        <cfvo type="percent" val="0"/>
        <cfvo type="num" val="0"/>
        <cfvo type="num" val="9.9999999999999995E-8"/>
      </iconSet>
    </cfRule>
  </conditionalFormatting>
  <conditionalFormatting sqref="T11">
    <cfRule type="iconSet" priority="5">
      <iconSet iconSet="3Arrows">
        <cfvo type="percent" val="0"/>
        <cfvo type="num" val="0"/>
        <cfvo type="num" val="9.9999999999999995E-8"/>
      </iconSet>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U15"/>
  <sheetViews>
    <sheetView workbookViewId="0">
      <selection activeCell="B13" sqref="B13:J15"/>
    </sheetView>
  </sheetViews>
  <sheetFormatPr defaultRowHeight="15" x14ac:dyDescent="0.25"/>
  <cols>
    <col min="2" max="2" width="82.28515625" customWidth="1"/>
    <col min="3" max="3" width="0.85546875" customWidth="1"/>
    <col min="4" max="4" width="12.7109375" customWidth="1"/>
    <col min="5" max="5" width="0.85546875" customWidth="1"/>
    <col min="6" max="6" width="12.7109375" customWidth="1"/>
    <col min="7" max="7" width="0.85546875" customWidth="1"/>
    <col min="9" max="9" width="0.85546875" customWidth="1"/>
    <col min="10" max="10" width="12.7109375" customWidth="1"/>
    <col min="11" max="11" width="0.85546875" customWidth="1"/>
    <col min="12" max="12" width="12.7109375" customWidth="1"/>
    <col min="13" max="13" width="0.85546875" customWidth="1"/>
    <col min="14" max="14" width="9.140625" customWidth="1"/>
    <col min="15" max="15" width="0.85546875" customWidth="1"/>
    <col min="16" max="16" width="12.7109375" customWidth="1"/>
    <col min="17" max="17" width="0.85546875" customWidth="1"/>
    <col min="18" max="18" width="12.7109375" customWidth="1"/>
    <col min="19" max="19" width="0.85546875" customWidth="1"/>
    <col min="20" max="20" width="9" customWidth="1"/>
  </cols>
  <sheetData>
    <row r="1" spans="2:21" ht="15.75" thickBot="1" x14ac:dyDescent="0.3"/>
    <row r="2" spans="2:21" ht="15.75" x14ac:dyDescent="0.25">
      <c r="B2" s="61" t="s">
        <v>104</v>
      </c>
      <c r="C2" s="36"/>
      <c r="D2" s="59">
        <v>2014</v>
      </c>
      <c r="E2" s="59"/>
      <c r="F2" s="59"/>
      <c r="G2" s="59"/>
      <c r="H2" s="59"/>
      <c r="I2" s="36"/>
      <c r="J2" s="59">
        <v>2012</v>
      </c>
      <c r="K2" s="59"/>
      <c r="L2" s="59"/>
      <c r="M2" s="59"/>
      <c r="N2" s="59"/>
      <c r="O2" s="36"/>
      <c r="P2" s="59" t="s">
        <v>136</v>
      </c>
      <c r="Q2" s="59"/>
      <c r="R2" s="59"/>
      <c r="S2" s="59"/>
      <c r="T2" s="60"/>
    </row>
    <row r="3" spans="2:21" x14ac:dyDescent="0.25">
      <c r="B3" s="62"/>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1" x14ac:dyDescent="0.25">
      <c r="B4" s="58"/>
      <c r="C4" s="12"/>
      <c r="D4" s="37"/>
      <c r="E4" s="38"/>
      <c r="F4" s="37"/>
      <c r="G4" s="38"/>
      <c r="H4" s="37"/>
      <c r="I4" s="12"/>
      <c r="J4" s="37"/>
      <c r="K4" s="38"/>
      <c r="L4" s="37"/>
      <c r="M4" s="38"/>
      <c r="N4" s="37"/>
      <c r="O4" s="12"/>
      <c r="P4" s="37"/>
      <c r="Q4" s="38"/>
      <c r="R4" s="37"/>
      <c r="S4" s="38"/>
      <c r="T4" s="39"/>
    </row>
    <row r="5" spans="2:21" x14ac:dyDescent="0.25">
      <c r="B5" s="65" t="s">
        <v>104</v>
      </c>
      <c r="C5" s="25"/>
      <c r="D5" s="82">
        <v>6.2</v>
      </c>
      <c r="E5" s="82"/>
      <c r="F5" s="82">
        <v>5.08</v>
      </c>
      <c r="G5" s="83"/>
      <c r="H5" s="21">
        <f>D5-F5</f>
        <v>1.1200000000000001</v>
      </c>
      <c r="I5" s="25"/>
      <c r="J5" s="82">
        <v>6.21</v>
      </c>
      <c r="K5" s="82"/>
      <c r="L5" s="82">
        <v>5.19</v>
      </c>
      <c r="M5" s="20"/>
      <c r="N5" s="21">
        <f>J5-L5</f>
        <v>1.0199999999999996</v>
      </c>
      <c r="O5" s="25"/>
      <c r="P5" s="82">
        <f>D5-J5</f>
        <v>-9.9999999999997868E-3</v>
      </c>
      <c r="Q5" s="82"/>
      <c r="R5" s="82">
        <f>F5-L5</f>
        <v>-0.11000000000000032</v>
      </c>
      <c r="S5" s="20"/>
      <c r="T5" s="85">
        <f>P5-R5</f>
        <v>0.10000000000000053</v>
      </c>
      <c r="U5" s="29"/>
    </row>
    <row r="6" spans="2:21" x14ac:dyDescent="0.25">
      <c r="B6" s="43" t="s">
        <v>2</v>
      </c>
      <c r="C6" s="25"/>
      <c r="D6" s="17">
        <v>6.14</v>
      </c>
      <c r="E6" s="17"/>
      <c r="F6" s="17">
        <v>4.93</v>
      </c>
      <c r="G6" s="17"/>
      <c r="H6" s="21">
        <f t="shared" ref="H6:H11" si="0">D6-F6</f>
        <v>1.21</v>
      </c>
      <c r="I6" s="25"/>
      <c r="J6" s="17">
        <v>6.11</v>
      </c>
      <c r="K6" s="17"/>
      <c r="L6" s="17">
        <v>5.01</v>
      </c>
      <c r="M6" s="17"/>
      <c r="N6" s="21">
        <f t="shared" ref="N6:N11" si="1">J6-L6</f>
        <v>1.1000000000000005</v>
      </c>
      <c r="O6" s="25"/>
      <c r="P6" s="91">
        <f t="shared" ref="P6:P11" si="2">D6-J6</f>
        <v>2.9999999999999361E-2</v>
      </c>
      <c r="Q6" s="17"/>
      <c r="R6" s="91">
        <f t="shared" ref="R6:R11" si="3">F6-L6</f>
        <v>-8.0000000000000071E-2</v>
      </c>
      <c r="S6" s="17"/>
      <c r="T6" s="85">
        <f t="shared" ref="T6:T11" si="4">P6-R6</f>
        <v>0.10999999999999943</v>
      </c>
      <c r="U6" s="29"/>
    </row>
    <row r="7" spans="2:21" x14ac:dyDescent="0.25">
      <c r="B7" s="44" t="s">
        <v>12</v>
      </c>
      <c r="C7" s="25"/>
      <c r="D7" s="18">
        <v>6.35</v>
      </c>
      <c r="E7" s="18"/>
      <c r="F7" s="18">
        <v>5.07</v>
      </c>
      <c r="G7" s="18"/>
      <c r="H7" s="21">
        <f t="shared" si="0"/>
        <v>1.2799999999999994</v>
      </c>
      <c r="I7" s="25"/>
      <c r="J7" s="18">
        <v>6.37</v>
      </c>
      <c r="K7" s="18"/>
      <c r="L7" s="18">
        <v>5.26</v>
      </c>
      <c r="M7" s="18"/>
      <c r="N7" s="21">
        <f t="shared" si="1"/>
        <v>1.1100000000000003</v>
      </c>
      <c r="O7" s="25"/>
      <c r="P7" s="92">
        <f t="shared" si="2"/>
        <v>-2.0000000000000462E-2</v>
      </c>
      <c r="Q7" s="18"/>
      <c r="R7" s="92">
        <f t="shared" si="3"/>
        <v>-0.1899999999999995</v>
      </c>
      <c r="S7" s="18"/>
      <c r="T7" s="85">
        <f t="shared" si="4"/>
        <v>0.16999999999999904</v>
      </c>
      <c r="U7" s="29"/>
    </row>
    <row r="8" spans="2:21" x14ac:dyDescent="0.25">
      <c r="B8" s="44" t="s">
        <v>19</v>
      </c>
      <c r="C8" s="25"/>
      <c r="D8" s="18">
        <v>6.04</v>
      </c>
      <c r="E8" s="18"/>
      <c r="F8" s="18">
        <v>5.07</v>
      </c>
      <c r="G8" s="18"/>
      <c r="H8" s="21">
        <f t="shared" si="0"/>
        <v>0.96999999999999975</v>
      </c>
      <c r="I8" s="25"/>
      <c r="J8" s="18">
        <v>6.05</v>
      </c>
      <c r="K8" s="18"/>
      <c r="L8" s="18">
        <v>5.2</v>
      </c>
      <c r="M8" s="18"/>
      <c r="N8" s="21">
        <f t="shared" si="1"/>
        <v>0.84999999999999964</v>
      </c>
      <c r="O8" s="25"/>
      <c r="P8" s="92">
        <f t="shared" si="2"/>
        <v>-9.9999999999997868E-3</v>
      </c>
      <c r="Q8" s="18"/>
      <c r="R8" s="92">
        <f t="shared" si="3"/>
        <v>-0.12999999999999989</v>
      </c>
      <c r="S8" s="18"/>
      <c r="T8" s="85">
        <f t="shared" si="4"/>
        <v>0.12000000000000011</v>
      </c>
      <c r="U8" s="29"/>
    </row>
    <row r="9" spans="2:21" x14ac:dyDescent="0.25">
      <c r="B9" s="44" t="s">
        <v>20</v>
      </c>
      <c r="C9" s="25"/>
      <c r="D9" s="18">
        <v>6.42</v>
      </c>
      <c r="E9" s="18"/>
      <c r="F9" s="18">
        <v>5.29</v>
      </c>
      <c r="G9" s="18"/>
      <c r="H9" s="21">
        <f t="shared" si="0"/>
        <v>1.1299999999999999</v>
      </c>
      <c r="I9" s="25"/>
      <c r="J9" s="18">
        <v>6.44</v>
      </c>
      <c r="K9" s="18"/>
      <c r="L9" s="18">
        <v>5.34</v>
      </c>
      <c r="M9" s="18"/>
      <c r="N9" s="21">
        <f t="shared" si="1"/>
        <v>1.1000000000000005</v>
      </c>
      <c r="O9" s="25"/>
      <c r="P9" s="92">
        <f t="shared" si="2"/>
        <v>-2.0000000000000462E-2</v>
      </c>
      <c r="Q9" s="18"/>
      <c r="R9" s="92">
        <f t="shared" si="3"/>
        <v>-4.9999999999999822E-2</v>
      </c>
      <c r="S9" s="18"/>
      <c r="T9" s="85">
        <f t="shared" si="4"/>
        <v>2.9999999999999361E-2</v>
      </c>
      <c r="U9" s="29"/>
    </row>
    <row r="10" spans="2:21" x14ac:dyDescent="0.25">
      <c r="B10" s="44" t="s">
        <v>25</v>
      </c>
      <c r="C10" s="25"/>
      <c r="D10" s="18">
        <v>5.7</v>
      </c>
      <c r="E10" s="18"/>
      <c r="F10" s="18">
        <v>5</v>
      </c>
      <c r="G10" s="18"/>
      <c r="H10" s="21">
        <f t="shared" si="0"/>
        <v>0.70000000000000018</v>
      </c>
      <c r="I10" s="25"/>
      <c r="J10" s="18">
        <v>5.75</v>
      </c>
      <c r="K10" s="18"/>
      <c r="L10" s="18">
        <v>5.14</v>
      </c>
      <c r="M10" s="18"/>
      <c r="N10" s="21">
        <f t="shared" si="1"/>
        <v>0.61000000000000032</v>
      </c>
      <c r="O10" s="25"/>
      <c r="P10" s="92">
        <f t="shared" si="2"/>
        <v>-4.9999999999999822E-2</v>
      </c>
      <c r="Q10" s="18"/>
      <c r="R10" s="92">
        <f t="shared" si="3"/>
        <v>-0.13999999999999968</v>
      </c>
      <c r="S10" s="18"/>
      <c r="T10" s="85">
        <f t="shared" si="4"/>
        <v>8.9999999999999858E-2</v>
      </c>
      <c r="U10" s="29"/>
    </row>
    <row r="11" spans="2:21" ht="15.75" thickBot="1" x14ac:dyDescent="0.3">
      <c r="B11" s="45" t="s">
        <v>48</v>
      </c>
      <c r="C11" s="87"/>
      <c r="D11" s="47">
        <v>6.28</v>
      </c>
      <c r="E11" s="47"/>
      <c r="F11" s="47">
        <v>5.05</v>
      </c>
      <c r="G11" s="47"/>
      <c r="H11" s="88">
        <f t="shared" si="0"/>
        <v>1.2300000000000004</v>
      </c>
      <c r="I11" s="87"/>
      <c r="J11" s="47">
        <v>6.3</v>
      </c>
      <c r="K11" s="47"/>
      <c r="L11" s="47">
        <v>5.16</v>
      </c>
      <c r="M11" s="47"/>
      <c r="N11" s="88">
        <f t="shared" si="1"/>
        <v>1.1399999999999997</v>
      </c>
      <c r="O11" s="87"/>
      <c r="P11" s="93">
        <f t="shared" si="2"/>
        <v>-1.9999999999999574E-2</v>
      </c>
      <c r="Q11" s="47"/>
      <c r="R11" s="93">
        <f t="shared" si="3"/>
        <v>-0.11000000000000032</v>
      </c>
      <c r="S11" s="47"/>
      <c r="T11" s="90">
        <f t="shared" si="4"/>
        <v>9.0000000000000746E-2</v>
      </c>
      <c r="U11" s="29"/>
    </row>
    <row r="12" spans="2:21" ht="15.75" thickBot="1" x14ac:dyDescent="0.3">
      <c r="C12" s="29"/>
      <c r="D12" s="29"/>
      <c r="E12" s="29"/>
      <c r="F12" s="29"/>
      <c r="G12" s="29"/>
      <c r="H12" s="29"/>
      <c r="I12" s="29"/>
      <c r="J12" s="29"/>
      <c r="K12" s="29"/>
      <c r="L12" s="29"/>
      <c r="M12" s="29"/>
      <c r="N12" s="29"/>
      <c r="O12" s="29"/>
      <c r="P12" s="27"/>
      <c r="Q12" s="29"/>
      <c r="R12" s="29"/>
      <c r="S12" s="29"/>
      <c r="T12" s="29"/>
      <c r="U12" s="29"/>
    </row>
    <row r="13" spans="2:21" ht="15.75" thickBot="1" x14ac:dyDescent="0.3">
      <c r="B13" s="79" t="s">
        <v>133</v>
      </c>
      <c r="C13" s="80"/>
      <c r="D13" s="80"/>
      <c r="E13" s="80"/>
      <c r="F13" s="80"/>
      <c r="G13" s="80"/>
      <c r="H13" s="80"/>
      <c r="I13" s="80"/>
      <c r="J13" s="81"/>
      <c r="K13" s="29"/>
      <c r="L13" s="29"/>
      <c r="M13" s="29"/>
      <c r="N13" s="29"/>
      <c r="O13" s="29"/>
      <c r="P13" s="29"/>
      <c r="Q13" s="29"/>
      <c r="R13" s="29"/>
      <c r="S13" s="29"/>
      <c r="T13" s="29"/>
      <c r="U13" s="29"/>
    </row>
    <row r="14" spans="2:21" ht="15.75" thickBot="1" x14ac:dyDescent="0.3">
      <c r="B14" s="54"/>
    </row>
    <row r="15" spans="2:21" ht="42.75" customHeight="1" thickBot="1" x14ac:dyDescent="0.3">
      <c r="B15" s="79" t="s">
        <v>135</v>
      </c>
      <c r="C15" s="80"/>
      <c r="D15" s="80"/>
      <c r="E15" s="80"/>
      <c r="F15" s="80"/>
      <c r="G15" s="80"/>
      <c r="H15" s="80"/>
      <c r="I15" s="80"/>
      <c r="J15" s="81"/>
    </row>
  </sheetData>
  <mergeCells count="6">
    <mergeCell ref="B15:J15"/>
    <mergeCell ref="D2:H2"/>
    <mergeCell ref="J2:N2"/>
    <mergeCell ref="P2:T2"/>
    <mergeCell ref="B2:B3"/>
    <mergeCell ref="B13:J13"/>
  </mergeCells>
  <conditionalFormatting sqref="T5:T11">
    <cfRule type="iconSet" priority="11">
      <iconSet iconSet="3Arrows" reverse="1">
        <cfvo type="percent" val="0"/>
        <cfvo type="num" val="0"/>
        <cfvo type="num" val="0"/>
      </iconSet>
    </cfRule>
  </conditionalFormatting>
  <conditionalFormatting sqref="P5:P12">
    <cfRule type="iconSet" priority="9">
      <iconSet iconSet="3Arrows">
        <cfvo type="percent" val="0"/>
        <cfvo type="num" val="0"/>
        <cfvo type="num" val="9.9999999999999995E-8"/>
      </iconSet>
    </cfRule>
  </conditionalFormatting>
  <conditionalFormatting sqref="R5:R11">
    <cfRule type="iconSet" priority="7">
      <iconSet iconSet="3Arrows">
        <cfvo type="percent" val="0"/>
        <cfvo type="num" val="0"/>
        <cfvo type="num" val="9.9999999999999995E-8"/>
      </iconSet>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T22"/>
  <sheetViews>
    <sheetView zoomScaleNormal="100" workbookViewId="0">
      <selection activeCell="B20" sqref="B20:J22"/>
    </sheetView>
  </sheetViews>
  <sheetFormatPr defaultRowHeight="15" x14ac:dyDescent="0.25"/>
  <cols>
    <col min="2" max="2" width="82.28515625" customWidth="1"/>
    <col min="3" max="3" width="0.85546875" customWidth="1"/>
    <col min="4" max="4" width="12.7109375" style="1" customWidth="1"/>
    <col min="5" max="5" width="0.7109375" style="1" customWidth="1"/>
    <col min="6" max="6" width="12.7109375" style="1" customWidth="1"/>
    <col min="7" max="7" width="0.85546875" style="1" customWidth="1"/>
    <col min="8" max="8" width="9.140625" style="1"/>
    <col min="9" max="9" width="0.85546875" customWidth="1"/>
    <col min="10" max="10" width="12.7109375" style="1" customWidth="1"/>
    <col min="11" max="11" width="0.85546875" style="1" customWidth="1"/>
    <col min="12" max="12" width="12.7109375" style="1" customWidth="1"/>
    <col min="13" max="13" width="0.85546875" style="1" customWidth="1"/>
    <col min="14" max="14" width="9.140625" style="1" customWidth="1"/>
    <col min="15" max="15" width="0.85546875" customWidth="1"/>
    <col min="16" max="16" width="12.7109375" customWidth="1"/>
    <col min="17" max="17" width="0.85546875" customWidth="1"/>
    <col min="18" max="18" width="12.7109375" customWidth="1"/>
    <col min="19" max="19" width="0.85546875" customWidth="1"/>
  </cols>
  <sheetData>
    <row r="1" spans="2:20" ht="15.75" thickBot="1" x14ac:dyDescent="0.3">
      <c r="D1" s="7"/>
      <c r="E1" s="7"/>
      <c r="F1" s="7"/>
      <c r="G1" s="7"/>
      <c r="H1" s="7"/>
      <c r="J1" s="7"/>
      <c r="K1" s="7"/>
      <c r="L1" s="7"/>
      <c r="M1" s="7"/>
      <c r="N1" s="7"/>
    </row>
    <row r="2" spans="2:20" ht="15.75" x14ac:dyDescent="0.25">
      <c r="B2" s="61" t="s">
        <v>92</v>
      </c>
      <c r="C2" s="36"/>
      <c r="D2" s="59">
        <v>2014</v>
      </c>
      <c r="E2" s="59"/>
      <c r="F2" s="59"/>
      <c r="G2" s="59"/>
      <c r="H2" s="59"/>
      <c r="I2" s="36"/>
      <c r="J2" s="59">
        <v>2012</v>
      </c>
      <c r="K2" s="59"/>
      <c r="L2" s="59"/>
      <c r="M2" s="59"/>
      <c r="N2" s="59"/>
      <c r="O2" s="36"/>
      <c r="P2" s="59" t="s">
        <v>136</v>
      </c>
      <c r="Q2" s="59"/>
      <c r="R2" s="59"/>
      <c r="S2" s="59"/>
      <c r="T2" s="60"/>
    </row>
    <row r="3" spans="2:20" x14ac:dyDescent="0.25">
      <c r="B3" s="62"/>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0" x14ac:dyDescent="0.25">
      <c r="B4" s="65" t="s">
        <v>92</v>
      </c>
      <c r="C4" s="25"/>
      <c r="D4" s="82">
        <v>6.4</v>
      </c>
      <c r="E4" s="82"/>
      <c r="F4" s="82">
        <v>5.39</v>
      </c>
      <c r="G4" s="83"/>
      <c r="H4" s="21">
        <f>D4-F4</f>
        <v>1.0100000000000007</v>
      </c>
      <c r="I4" s="25"/>
      <c r="J4" s="82">
        <v>6.42</v>
      </c>
      <c r="K4" s="82"/>
      <c r="L4" s="82">
        <v>5.39</v>
      </c>
      <c r="M4" s="20"/>
      <c r="N4" s="21">
        <f>J4-L4</f>
        <v>1.0300000000000002</v>
      </c>
      <c r="O4" s="25"/>
      <c r="P4" s="82">
        <f>D4-J4</f>
        <v>-1.9999999999999574E-2</v>
      </c>
      <c r="Q4" s="82"/>
      <c r="R4" s="82">
        <f>F4-L4</f>
        <v>0</v>
      </c>
      <c r="S4" s="20"/>
      <c r="T4" s="85">
        <f>P4-R4</f>
        <v>-1.9999999999999574E-2</v>
      </c>
    </row>
    <row r="5" spans="2:20" x14ac:dyDescent="0.25">
      <c r="B5" s="43" t="s">
        <v>2</v>
      </c>
      <c r="C5" s="25"/>
      <c r="D5" s="17">
        <v>6.14</v>
      </c>
      <c r="E5" s="17"/>
      <c r="F5" s="17">
        <v>4.93</v>
      </c>
      <c r="G5" s="17"/>
      <c r="H5" s="21">
        <f t="shared" ref="H5:H18" si="0">D5-F5</f>
        <v>1.21</v>
      </c>
      <c r="I5" s="25"/>
      <c r="J5" s="17">
        <v>6.11</v>
      </c>
      <c r="K5" s="17"/>
      <c r="L5" s="17">
        <v>5.01</v>
      </c>
      <c r="M5" s="17"/>
      <c r="N5" s="21">
        <f t="shared" ref="N5:N18" si="1">J5-L5</f>
        <v>1.1000000000000005</v>
      </c>
      <c r="O5" s="25"/>
      <c r="P5" s="91">
        <f t="shared" ref="P5:P18" si="2">D5-J5</f>
        <v>2.9999999999999361E-2</v>
      </c>
      <c r="Q5" s="17"/>
      <c r="R5" s="91">
        <f t="shared" ref="R5:R18" si="3">F5-L5</f>
        <v>-8.0000000000000071E-2</v>
      </c>
      <c r="S5" s="17"/>
      <c r="T5" s="85">
        <f t="shared" ref="T5:T18" si="4">P5-R5</f>
        <v>0.10999999999999943</v>
      </c>
    </row>
    <row r="6" spans="2:20" x14ac:dyDescent="0.25">
      <c r="B6" s="44" t="s">
        <v>7</v>
      </c>
      <c r="C6" s="25"/>
      <c r="D6" s="18">
        <v>6.61</v>
      </c>
      <c r="E6" s="18"/>
      <c r="F6" s="18">
        <v>5.37</v>
      </c>
      <c r="G6" s="18"/>
      <c r="H6" s="21">
        <f t="shared" si="0"/>
        <v>1.2400000000000002</v>
      </c>
      <c r="I6" s="25"/>
      <c r="J6" s="18">
        <v>6.63</v>
      </c>
      <c r="K6" s="18"/>
      <c r="L6" s="18">
        <v>5.36</v>
      </c>
      <c r="M6" s="18"/>
      <c r="N6" s="21">
        <f t="shared" si="1"/>
        <v>1.2699999999999996</v>
      </c>
      <c r="O6" s="25"/>
      <c r="P6" s="92">
        <f t="shared" si="2"/>
        <v>-1.9999999999999574E-2</v>
      </c>
      <c r="Q6" s="18"/>
      <c r="R6" s="92">
        <f t="shared" si="3"/>
        <v>9.9999999999997868E-3</v>
      </c>
      <c r="S6" s="18"/>
      <c r="T6" s="85">
        <f t="shared" si="4"/>
        <v>-2.9999999999999361E-2</v>
      </c>
    </row>
    <row r="7" spans="2:20" x14ac:dyDescent="0.25">
      <c r="B7" s="44" t="s">
        <v>14</v>
      </c>
      <c r="C7" s="25"/>
      <c r="D7" s="18">
        <v>6.6</v>
      </c>
      <c r="E7" s="18"/>
      <c r="F7" s="18">
        <v>5.28</v>
      </c>
      <c r="G7" s="18"/>
      <c r="H7" s="21">
        <f t="shared" si="0"/>
        <v>1.3199999999999994</v>
      </c>
      <c r="I7" s="25"/>
      <c r="J7" s="18">
        <v>6.6</v>
      </c>
      <c r="K7" s="18"/>
      <c r="L7" s="18">
        <v>5.35</v>
      </c>
      <c r="M7" s="18"/>
      <c r="N7" s="21">
        <f t="shared" si="1"/>
        <v>1.25</v>
      </c>
      <c r="O7" s="25"/>
      <c r="P7" s="92">
        <f t="shared" si="2"/>
        <v>0</v>
      </c>
      <c r="Q7" s="18"/>
      <c r="R7" s="92">
        <f t="shared" si="3"/>
        <v>-6.9999999999999396E-2</v>
      </c>
      <c r="S7" s="18"/>
      <c r="T7" s="85">
        <f t="shared" si="4"/>
        <v>6.9999999999999396E-2</v>
      </c>
    </row>
    <row r="8" spans="2:20" x14ac:dyDescent="0.25">
      <c r="B8" s="44" t="s">
        <v>20</v>
      </c>
      <c r="C8" s="25"/>
      <c r="D8" s="18">
        <v>6.42</v>
      </c>
      <c r="E8" s="18"/>
      <c r="F8" s="18">
        <v>5.29</v>
      </c>
      <c r="G8" s="18"/>
      <c r="H8" s="21">
        <f t="shared" si="0"/>
        <v>1.1299999999999999</v>
      </c>
      <c r="I8" s="25"/>
      <c r="J8" s="18">
        <v>6.44</v>
      </c>
      <c r="K8" s="18"/>
      <c r="L8" s="18">
        <v>5.34</v>
      </c>
      <c r="M8" s="18"/>
      <c r="N8" s="21">
        <f t="shared" si="1"/>
        <v>1.1000000000000005</v>
      </c>
      <c r="O8" s="25"/>
      <c r="P8" s="92">
        <f t="shared" si="2"/>
        <v>-2.0000000000000462E-2</v>
      </c>
      <c r="Q8" s="18"/>
      <c r="R8" s="92">
        <f t="shared" si="3"/>
        <v>-4.9999999999999822E-2</v>
      </c>
      <c r="S8" s="18"/>
      <c r="T8" s="85">
        <f t="shared" si="4"/>
        <v>2.9999999999999361E-2</v>
      </c>
    </row>
    <row r="9" spans="2:20" x14ac:dyDescent="0.25">
      <c r="B9" s="44" t="s">
        <v>32</v>
      </c>
      <c r="C9" s="25"/>
      <c r="D9" s="18">
        <v>6.51</v>
      </c>
      <c r="E9" s="18"/>
      <c r="F9" s="18">
        <v>5.63</v>
      </c>
      <c r="G9" s="18"/>
      <c r="H9" s="21">
        <f t="shared" si="0"/>
        <v>0.87999999999999989</v>
      </c>
      <c r="I9" s="25"/>
      <c r="J9" s="18">
        <v>6.5</v>
      </c>
      <c r="K9" s="18"/>
      <c r="L9" s="18">
        <v>5.64</v>
      </c>
      <c r="M9" s="18"/>
      <c r="N9" s="21">
        <f t="shared" si="1"/>
        <v>0.86000000000000032</v>
      </c>
      <c r="O9" s="25"/>
      <c r="P9" s="92">
        <f t="shared" si="2"/>
        <v>9.9999999999997868E-3</v>
      </c>
      <c r="Q9" s="18"/>
      <c r="R9" s="92">
        <f t="shared" si="3"/>
        <v>-9.9999999999997868E-3</v>
      </c>
      <c r="S9" s="18"/>
      <c r="T9" s="85">
        <f t="shared" si="4"/>
        <v>1.9999999999999574E-2</v>
      </c>
    </row>
    <row r="10" spans="2:20" x14ac:dyDescent="0.25">
      <c r="B10" s="44" t="s">
        <v>34</v>
      </c>
      <c r="C10" s="25"/>
      <c r="D10" s="18">
        <v>6.36</v>
      </c>
      <c r="E10" s="18"/>
      <c r="F10" s="18">
        <v>5.33</v>
      </c>
      <c r="G10" s="18"/>
      <c r="H10" s="21">
        <f t="shared" si="0"/>
        <v>1.0300000000000002</v>
      </c>
      <c r="I10" s="25"/>
      <c r="J10" s="18">
        <v>6.4</v>
      </c>
      <c r="K10" s="18"/>
      <c r="L10" s="18">
        <v>5.44</v>
      </c>
      <c r="M10" s="18"/>
      <c r="N10" s="21">
        <f t="shared" si="1"/>
        <v>0.96</v>
      </c>
      <c r="O10" s="25"/>
      <c r="P10" s="92">
        <f t="shared" si="2"/>
        <v>-4.0000000000000036E-2</v>
      </c>
      <c r="Q10" s="18"/>
      <c r="R10" s="92">
        <f t="shared" si="3"/>
        <v>-0.11000000000000032</v>
      </c>
      <c r="S10" s="18"/>
      <c r="T10" s="85">
        <f t="shared" si="4"/>
        <v>7.0000000000000284E-2</v>
      </c>
    </row>
    <row r="11" spans="2:20" x14ac:dyDescent="0.25">
      <c r="B11" s="44" t="s">
        <v>39</v>
      </c>
      <c r="C11" s="25"/>
      <c r="D11" s="18">
        <v>6.43</v>
      </c>
      <c r="E11" s="18"/>
      <c r="F11" s="18">
        <v>4.99</v>
      </c>
      <c r="G11" s="18"/>
      <c r="H11" s="21">
        <f t="shared" si="0"/>
        <v>1.4399999999999995</v>
      </c>
      <c r="I11" s="25"/>
      <c r="J11" s="18">
        <v>6.44</v>
      </c>
      <c r="K11" s="18"/>
      <c r="L11" s="18">
        <v>5.08</v>
      </c>
      <c r="M11" s="18"/>
      <c r="N11" s="21">
        <f t="shared" si="1"/>
        <v>1.3600000000000003</v>
      </c>
      <c r="O11" s="25"/>
      <c r="P11" s="92">
        <f t="shared" si="2"/>
        <v>-1.0000000000000675E-2</v>
      </c>
      <c r="Q11" s="18"/>
      <c r="R11" s="92">
        <f t="shared" si="3"/>
        <v>-8.9999999999999858E-2</v>
      </c>
      <c r="S11" s="18"/>
      <c r="T11" s="85">
        <f t="shared" si="4"/>
        <v>7.9999999999999183E-2</v>
      </c>
    </row>
    <row r="12" spans="2:20" x14ac:dyDescent="0.25">
      <c r="B12" s="44" t="s">
        <v>68</v>
      </c>
      <c r="C12" s="25"/>
      <c r="D12" s="18">
        <v>6.12</v>
      </c>
      <c r="E12" s="18"/>
      <c r="F12" s="18">
        <v>4.8899999999999997</v>
      </c>
      <c r="G12" s="18"/>
      <c r="H12" s="21">
        <f t="shared" si="0"/>
        <v>1.2300000000000004</v>
      </c>
      <c r="I12" s="25"/>
      <c r="J12" s="18">
        <v>6.14</v>
      </c>
      <c r="K12" s="18"/>
      <c r="L12" s="18">
        <v>5.0199999999999996</v>
      </c>
      <c r="M12" s="18"/>
      <c r="N12" s="21">
        <f t="shared" si="1"/>
        <v>1.1200000000000001</v>
      </c>
      <c r="O12" s="25"/>
      <c r="P12" s="92">
        <f t="shared" si="2"/>
        <v>-1.9999999999999574E-2</v>
      </c>
      <c r="Q12" s="18"/>
      <c r="R12" s="92">
        <f t="shared" si="3"/>
        <v>-0.12999999999999989</v>
      </c>
      <c r="S12" s="18"/>
      <c r="T12" s="85">
        <f t="shared" si="4"/>
        <v>0.11000000000000032</v>
      </c>
    </row>
    <row r="13" spans="2:20" x14ac:dyDescent="0.25">
      <c r="B13" s="44" t="s">
        <v>47</v>
      </c>
      <c r="C13" s="25"/>
      <c r="D13" s="18">
        <v>6.59</v>
      </c>
      <c r="E13" s="18"/>
      <c r="F13" s="18">
        <v>5.29</v>
      </c>
      <c r="G13" s="18"/>
      <c r="H13" s="21">
        <f t="shared" si="0"/>
        <v>1.2999999999999998</v>
      </c>
      <c r="I13" s="25"/>
      <c r="J13" s="18">
        <v>6.61</v>
      </c>
      <c r="K13" s="18"/>
      <c r="L13" s="18">
        <v>5.37</v>
      </c>
      <c r="M13" s="18"/>
      <c r="N13" s="21">
        <f t="shared" si="1"/>
        <v>1.2400000000000002</v>
      </c>
      <c r="O13" s="25"/>
      <c r="P13" s="92">
        <f t="shared" si="2"/>
        <v>-2.0000000000000462E-2</v>
      </c>
      <c r="Q13" s="18"/>
      <c r="R13" s="92">
        <f t="shared" si="3"/>
        <v>-8.0000000000000071E-2</v>
      </c>
      <c r="S13" s="18"/>
      <c r="T13" s="85">
        <f t="shared" si="4"/>
        <v>5.9999999999999609E-2</v>
      </c>
    </row>
    <row r="14" spans="2:20" x14ac:dyDescent="0.25">
      <c r="B14" s="44" t="s">
        <v>50</v>
      </c>
      <c r="C14" s="25"/>
      <c r="D14" s="18">
        <v>6.26</v>
      </c>
      <c r="E14" s="18"/>
      <c r="F14" s="18">
        <v>5.38</v>
      </c>
      <c r="G14" s="18"/>
      <c r="H14" s="21">
        <f t="shared" si="0"/>
        <v>0.87999999999999989</v>
      </c>
      <c r="I14" s="25"/>
      <c r="J14" s="18">
        <v>6.28</v>
      </c>
      <c r="K14" s="18"/>
      <c r="L14" s="18">
        <v>5.41</v>
      </c>
      <c r="M14" s="18"/>
      <c r="N14" s="21">
        <f t="shared" si="1"/>
        <v>0.87000000000000011</v>
      </c>
      <c r="O14" s="25"/>
      <c r="P14" s="92">
        <f t="shared" si="2"/>
        <v>-2.0000000000000462E-2</v>
      </c>
      <c r="Q14" s="18"/>
      <c r="R14" s="92">
        <f t="shared" si="3"/>
        <v>-3.0000000000000249E-2</v>
      </c>
      <c r="S14" s="18"/>
      <c r="T14" s="85">
        <f t="shared" si="4"/>
        <v>9.9999999999997868E-3</v>
      </c>
    </row>
    <row r="15" spans="2:20" x14ac:dyDescent="0.25">
      <c r="B15" s="44" t="s">
        <v>54</v>
      </c>
      <c r="C15" s="25"/>
      <c r="D15" s="18">
        <v>6.31</v>
      </c>
      <c r="E15" s="18"/>
      <c r="F15" s="18">
        <v>5.69</v>
      </c>
      <c r="G15" s="18"/>
      <c r="H15" s="21">
        <f t="shared" si="0"/>
        <v>0.61999999999999922</v>
      </c>
      <c r="I15" s="25"/>
      <c r="J15" s="18">
        <v>6.34</v>
      </c>
      <c r="K15" s="18"/>
      <c r="L15" s="18">
        <v>5.74</v>
      </c>
      <c r="M15" s="18"/>
      <c r="N15" s="21">
        <f t="shared" si="1"/>
        <v>0.59999999999999964</v>
      </c>
      <c r="O15" s="25"/>
      <c r="P15" s="92">
        <f t="shared" si="2"/>
        <v>-3.0000000000000249E-2</v>
      </c>
      <c r="Q15" s="18"/>
      <c r="R15" s="92">
        <f t="shared" si="3"/>
        <v>-4.9999999999999822E-2</v>
      </c>
      <c r="S15" s="18"/>
      <c r="T15" s="85">
        <f t="shared" si="4"/>
        <v>1.9999999999999574E-2</v>
      </c>
    </row>
    <row r="16" spans="2:20" x14ac:dyDescent="0.25">
      <c r="B16" s="44" t="s">
        <v>58</v>
      </c>
      <c r="C16" s="25"/>
      <c r="D16" s="18">
        <v>6.6</v>
      </c>
      <c r="E16" s="18"/>
      <c r="F16" s="18">
        <v>5.73</v>
      </c>
      <c r="G16" s="18"/>
      <c r="H16" s="21">
        <f t="shared" si="0"/>
        <v>0.86999999999999922</v>
      </c>
      <c r="I16" s="25"/>
      <c r="J16" s="18">
        <v>6.62</v>
      </c>
      <c r="K16" s="18"/>
      <c r="L16" s="18">
        <v>5.77</v>
      </c>
      <c r="M16" s="18"/>
      <c r="N16" s="21">
        <f t="shared" si="1"/>
        <v>0.85000000000000053</v>
      </c>
      <c r="O16" s="25"/>
      <c r="P16" s="92">
        <f t="shared" si="2"/>
        <v>-2.0000000000000462E-2</v>
      </c>
      <c r="Q16" s="18"/>
      <c r="R16" s="92">
        <f t="shared" si="3"/>
        <v>-3.9999999999999147E-2</v>
      </c>
      <c r="S16" s="18"/>
      <c r="T16" s="85">
        <f t="shared" si="4"/>
        <v>1.9999999999998685E-2</v>
      </c>
    </row>
    <row r="17" spans="2:20" x14ac:dyDescent="0.25">
      <c r="B17" s="44" t="s">
        <v>59</v>
      </c>
      <c r="C17" s="25"/>
      <c r="D17" s="18">
        <v>6.42</v>
      </c>
      <c r="E17" s="18"/>
      <c r="F17" s="18">
        <v>5.64</v>
      </c>
      <c r="G17" s="18"/>
      <c r="H17" s="21">
        <f t="shared" si="0"/>
        <v>0.78000000000000025</v>
      </c>
      <c r="I17" s="25"/>
      <c r="J17" s="18">
        <v>6.48</v>
      </c>
      <c r="K17" s="18"/>
      <c r="L17" s="18">
        <v>5.63</v>
      </c>
      <c r="M17" s="18"/>
      <c r="N17" s="21">
        <f t="shared" si="1"/>
        <v>0.85000000000000053</v>
      </c>
      <c r="O17" s="25"/>
      <c r="P17" s="92">
        <f t="shared" si="2"/>
        <v>-6.0000000000000497E-2</v>
      </c>
      <c r="Q17" s="18"/>
      <c r="R17" s="92">
        <f t="shared" si="3"/>
        <v>9.9999999999997868E-3</v>
      </c>
      <c r="S17" s="18"/>
      <c r="T17" s="85">
        <f t="shared" si="4"/>
        <v>-7.0000000000000284E-2</v>
      </c>
    </row>
    <row r="18" spans="2:20" ht="15.75" thickBot="1" x14ac:dyDescent="0.3">
      <c r="B18" s="45" t="s">
        <v>60</v>
      </c>
      <c r="C18" s="87"/>
      <c r="D18" s="47">
        <v>6.2</v>
      </c>
      <c r="E18" s="47"/>
      <c r="F18" s="47">
        <v>5.28</v>
      </c>
      <c r="G18" s="47"/>
      <c r="H18" s="88">
        <f t="shared" si="0"/>
        <v>0.91999999999999993</v>
      </c>
      <c r="I18" s="87"/>
      <c r="J18" s="47">
        <v>6.29</v>
      </c>
      <c r="K18" s="47"/>
      <c r="L18" s="47">
        <v>5.24</v>
      </c>
      <c r="M18" s="47"/>
      <c r="N18" s="88">
        <f t="shared" si="1"/>
        <v>1.0499999999999998</v>
      </c>
      <c r="O18" s="87"/>
      <c r="P18" s="93">
        <f t="shared" si="2"/>
        <v>-8.9999999999999858E-2</v>
      </c>
      <c r="Q18" s="47"/>
      <c r="R18" s="93">
        <f t="shared" si="3"/>
        <v>4.0000000000000036E-2</v>
      </c>
      <c r="S18" s="47"/>
      <c r="T18" s="90">
        <f t="shared" si="4"/>
        <v>-0.12999999999999989</v>
      </c>
    </row>
    <row r="19" spans="2:20" ht="15.75" thickBot="1" x14ac:dyDescent="0.3">
      <c r="C19" s="7"/>
      <c r="H19"/>
      <c r="I19" s="1"/>
      <c r="N19"/>
    </row>
    <row r="20" spans="2:20" ht="15.75" thickBot="1" x14ac:dyDescent="0.3">
      <c r="B20" s="79" t="s">
        <v>133</v>
      </c>
      <c r="C20" s="80"/>
      <c r="D20" s="80"/>
      <c r="E20" s="80"/>
      <c r="F20" s="80"/>
      <c r="G20" s="80"/>
      <c r="H20" s="80"/>
      <c r="I20" s="80"/>
      <c r="J20" s="81"/>
    </row>
    <row r="21" spans="2:20" ht="15.75" thickBot="1" x14ac:dyDescent="0.3">
      <c r="B21" s="54"/>
      <c r="D21"/>
      <c r="E21"/>
      <c r="F21"/>
      <c r="G21"/>
      <c r="H21"/>
      <c r="J21"/>
    </row>
    <row r="22" spans="2:20" ht="42.75" customHeight="1" thickBot="1" x14ac:dyDescent="0.3">
      <c r="B22" s="79" t="s">
        <v>135</v>
      </c>
      <c r="C22" s="80"/>
      <c r="D22" s="80"/>
      <c r="E22" s="80"/>
      <c r="F22" s="80"/>
      <c r="G22" s="80"/>
      <c r="H22" s="80"/>
      <c r="I22" s="80"/>
      <c r="J22" s="81"/>
    </row>
  </sheetData>
  <mergeCells count="6">
    <mergeCell ref="B22:J22"/>
    <mergeCell ref="D2:H2"/>
    <mergeCell ref="J2:N2"/>
    <mergeCell ref="P2:T2"/>
    <mergeCell ref="B2:B3"/>
    <mergeCell ref="B20:J20"/>
  </mergeCells>
  <conditionalFormatting sqref="P4:P18">
    <cfRule type="iconSet" priority="6">
      <iconSet iconSet="3Arrows">
        <cfvo type="percent" val="0"/>
        <cfvo type="num" val="0"/>
        <cfvo type="num" val="9.9999999999999995E-8"/>
      </iconSet>
    </cfRule>
  </conditionalFormatting>
  <conditionalFormatting sqref="R4:R18">
    <cfRule type="iconSet" priority="4">
      <iconSet iconSet="3Arrows">
        <cfvo type="percent" val="0"/>
        <cfvo type="num" val="0"/>
        <cfvo type="num" val="9.9999999999999995E-8"/>
      </iconSet>
    </cfRule>
  </conditionalFormatting>
  <conditionalFormatting sqref="T4:T18">
    <cfRule type="iconSet" priority="47">
      <iconSet iconSet="3Arrows" reverse="1">
        <cfvo type="percent" val="0"/>
        <cfvo type="num" val="0"/>
        <cfvo type="num" val="0"/>
      </iconSet>
    </cfRule>
  </conditionalFormatting>
  <pageMargins left="0.7" right="0.7" top="0.75" bottom="0.75" header="0.3" footer="0.3"/>
  <pageSetup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U14"/>
  <sheetViews>
    <sheetView zoomScaleNormal="100" workbookViewId="0">
      <selection activeCell="B12" sqref="B12:J14"/>
    </sheetView>
  </sheetViews>
  <sheetFormatPr defaultRowHeight="15" x14ac:dyDescent="0.25"/>
  <cols>
    <col min="2" max="2" width="82.28515625" customWidth="1"/>
    <col min="3" max="3" width="0.85546875" customWidth="1"/>
    <col min="4" max="4" width="14" style="1" customWidth="1"/>
    <col min="5" max="5" width="1" style="1" customWidth="1"/>
    <col min="6" max="6" width="13" style="1" customWidth="1"/>
    <col min="7" max="7" width="0.85546875" style="1" customWidth="1"/>
    <col min="8" max="8" width="9.140625" style="1"/>
    <col min="9" max="9" width="0.85546875" customWidth="1"/>
    <col min="10" max="10" width="13.85546875" style="1" customWidth="1"/>
    <col min="11" max="11" width="0.85546875" style="1" customWidth="1"/>
    <col min="12" max="12" width="14.140625" style="1" customWidth="1"/>
    <col min="13" max="13" width="0.7109375" style="1" customWidth="1"/>
    <col min="14" max="14" width="9.140625" style="1"/>
    <col min="15" max="15" width="0.85546875" customWidth="1"/>
    <col min="16" max="16" width="16.42578125" customWidth="1"/>
    <col min="17" max="17" width="0.85546875" customWidth="1"/>
    <col min="18" max="18" width="11" customWidth="1"/>
    <col min="19" max="19" width="0.5703125" customWidth="1"/>
  </cols>
  <sheetData>
    <row r="1" spans="2:21" ht="15.75" thickBot="1" x14ac:dyDescent="0.3">
      <c r="D1" s="7"/>
      <c r="E1" s="7"/>
      <c r="F1" s="7"/>
      <c r="G1" s="7"/>
      <c r="H1" s="7"/>
      <c r="J1" s="7"/>
      <c r="K1" s="7"/>
      <c r="L1" s="7"/>
      <c r="M1" s="7"/>
      <c r="N1" s="7"/>
    </row>
    <row r="2" spans="2:21" ht="15.75" customHeight="1" x14ac:dyDescent="0.25">
      <c r="B2" s="61" t="s">
        <v>95</v>
      </c>
      <c r="C2" s="36"/>
      <c r="D2" s="59">
        <v>2014</v>
      </c>
      <c r="E2" s="59"/>
      <c r="F2" s="59"/>
      <c r="G2" s="59"/>
      <c r="H2" s="59"/>
      <c r="I2" s="36"/>
      <c r="J2" s="59">
        <v>2012</v>
      </c>
      <c r="K2" s="59"/>
      <c r="L2" s="59"/>
      <c r="M2" s="59"/>
      <c r="N2" s="59"/>
      <c r="O2" s="36"/>
      <c r="P2" s="59" t="s">
        <v>136</v>
      </c>
      <c r="Q2" s="59"/>
      <c r="R2" s="59"/>
      <c r="S2" s="59"/>
      <c r="T2" s="60"/>
    </row>
    <row r="3" spans="2:21" ht="30" x14ac:dyDescent="0.25">
      <c r="B3" s="62"/>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1" x14ac:dyDescent="0.25">
      <c r="B4" s="65" t="s">
        <v>95</v>
      </c>
      <c r="C4" s="25"/>
      <c r="D4" s="82">
        <v>6.23</v>
      </c>
      <c r="E4" s="82"/>
      <c r="F4" s="82">
        <v>5.0599999999999996</v>
      </c>
      <c r="G4" s="83"/>
      <c r="H4" s="21">
        <v>1.17</v>
      </c>
      <c r="I4" s="25"/>
      <c r="J4" s="82" t="s">
        <v>131</v>
      </c>
      <c r="K4" s="82"/>
      <c r="L4" s="82">
        <v>5.2</v>
      </c>
      <c r="M4" s="20"/>
      <c r="N4" s="21">
        <v>1.07</v>
      </c>
      <c r="O4" s="25"/>
      <c r="P4" s="82">
        <v>-0.04</v>
      </c>
      <c r="Q4" s="82"/>
      <c r="R4" s="82">
        <f>F4-L4</f>
        <v>-0.14000000000000057</v>
      </c>
      <c r="S4" s="20"/>
      <c r="T4" s="85">
        <f>P4-R4</f>
        <v>0.10000000000000056</v>
      </c>
      <c r="U4" s="29"/>
    </row>
    <row r="5" spans="2:21" x14ac:dyDescent="0.25">
      <c r="B5" s="43" t="s">
        <v>3</v>
      </c>
      <c r="C5" s="25"/>
      <c r="D5" s="17">
        <v>6.23</v>
      </c>
      <c r="E5" s="17"/>
      <c r="F5" s="17">
        <v>4.9800000000000004</v>
      </c>
      <c r="G5" s="17"/>
      <c r="H5" s="22">
        <v>1.25</v>
      </c>
      <c r="I5" s="25"/>
      <c r="J5" s="17">
        <v>6.29</v>
      </c>
      <c r="K5" s="17"/>
      <c r="L5" s="17">
        <v>5.1100000000000003</v>
      </c>
      <c r="M5" s="17"/>
      <c r="N5" s="21">
        <f t="shared" ref="N5:N10" si="0">J5-L5</f>
        <v>1.1799999999999997</v>
      </c>
      <c r="O5" s="25"/>
      <c r="P5" s="91">
        <f t="shared" ref="P5:P10" si="1">D5-J5</f>
        <v>-5.9999999999999609E-2</v>
      </c>
      <c r="Q5" s="17"/>
      <c r="R5" s="91">
        <f t="shared" ref="R5:R10" si="2">F5-L5</f>
        <v>-0.12999999999999989</v>
      </c>
      <c r="S5" s="17"/>
      <c r="T5" s="94">
        <f>P5-R5</f>
        <v>7.0000000000000284E-2</v>
      </c>
      <c r="U5" s="29"/>
    </row>
    <row r="6" spans="2:21" x14ac:dyDescent="0.25">
      <c r="B6" s="44" t="s">
        <v>4</v>
      </c>
      <c r="C6" s="25"/>
      <c r="D6" s="18">
        <v>6.26</v>
      </c>
      <c r="E6" s="18"/>
      <c r="F6" s="18">
        <v>4.9800000000000004</v>
      </c>
      <c r="G6" s="18"/>
      <c r="H6" s="19">
        <v>1.28</v>
      </c>
      <c r="I6" s="25"/>
      <c r="J6" s="18">
        <v>6.37</v>
      </c>
      <c r="K6" s="18"/>
      <c r="L6" s="18">
        <v>5.24</v>
      </c>
      <c r="M6" s="18"/>
      <c r="N6" s="21">
        <f t="shared" si="0"/>
        <v>1.1299999999999999</v>
      </c>
      <c r="O6" s="25"/>
      <c r="P6" s="92">
        <f t="shared" si="1"/>
        <v>-0.11000000000000032</v>
      </c>
      <c r="Q6" s="18"/>
      <c r="R6" s="92">
        <f t="shared" si="2"/>
        <v>-0.25999999999999979</v>
      </c>
      <c r="S6" s="18"/>
      <c r="T6" s="94">
        <f t="shared" ref="T6:T10" si="3">P6-R6</f>
        <v>0.14999999999999947</v>
      </c>
      <c r="U6" s="29"/>
    </row>
    <row r="7" spans="2:21" x14ac:dyDescent="0.25">
      <c r="B7" s="44" t="s">
        <v>63</v>
      </c>
      <c r="C7" s="25"/>
      <c r="D7" s="18">
        <v>6.37</v>
      </c>
      <c r="E7" s="18"/>
      <c r="F7" s="18">
        <v>5.23</v>
      </c>
      <c r="G7" s="18"/>
      <c r="H7" s="19">
        <v>1.1399999999999999</v>
      </c>
      <c r="I7" s="25"/>
      <c r="J7" s="18">
        <v>6.42</v>
      </c>
      <c r="K7" s="18"/>
      <c r="L7" s="18">
        <v>5.21</v>
      </c>
      <c r="M7" s="18"/>
      <c r="N7" s="21">
        <f t="shared" si="0"/>
        <v>1.21</v>
      </c>
      <c r="O7" s="25"/>
      <c r="P7" s="92">
        <f t="shared" si="1"/>
        <v>-4.9999999999999822E-2</v>
      </c>
      <c r="Q7" s="18"/>
      <c r="R7" s="92">
        <f t="shared" si="2"/>
        <v>2.0000000000000462E-2</v>
      </c>
      <c r="S7" s="18"/>
      <c r="T7" s="94">
        <f t="shared" si="3"/>
        <v>-7.0000000000000284E-2</v>
      </c>
      <c r="U7" s="29"/>
    </row>
    <row r="8" spans="2:21" x14ac:dyDescent="0.25">
      <c r="B8" s="44" t="s">
        <v>15</v>
      </c>
      <c r="C8" s="25"/>
      <c r="D8" s="18">
        <v>6.46</v>
      </c>
      <c r="E8" s="18"/>
      <c r="F8" s="18">
        <v>4.92</v>
      </c>
      <c r="G8" s="18"/>
      <c r="H8" s="19">
        <v>1.54</v>
      </c>
      <c r="I8" s="25"/>
      <c r="J8" s="18">
        <v>6.42</v>
      </c>
      <c r="K8" s="18"/>
      <c r="L8" s="18">
        <v>5.1100000000000003</v>
      </c>
      <c r="M8" s="18"/>
      <c r="N8" s="21">
        <f t="shared" si="0"/>
        <v>1.3099999999999996</v>
      </c>
      <c r="O8" s="25"/>
      <c r="P8" s="92">
        <f t="shared" si="1"/>
        <v>4.0000000000000036E-2</v>
      </c>
      <c r="Q8" s="18"/>
      <c r="R8" s="92">
        <f t="shared" si="2"/>
        <v>-0.19000000000000039</v>
      </c>
      <c r="S8" s="18"/>
      <c r="T8" s="94">
        <f t="shared" si="3"/>
        <v>0.23000000000000043</v>
      </c>
      <c r="U8" s="29"/>
    </row>
    <row r="9" spans="2:21" x14ac:dyDescent="0.25">
      <c r="B9" s="44" t="s">
        <v>69</v>
      </c>
      <c r="C9" s="25"/>
      <c r="D9" s="18">
        <v>6.03</v>
      </c>
      <c r="E9" s="18"/>
      <c r="F9" s="18">
        <v>5.18</v>
      </c>
      <c r="G9" s="18"/>
      <c r="H9" s="19">
        <v>0.85</v>
      </c>
      <c r="I9" s="25"/>
      <c r="J9" s="18">
        <v>6.07</v>
      </c>
      <c r="K9" s="18"/>
      <c r="L9" s="18">
        <v>5.31</v>
      </c>
      <c r="M9" s="18"/>
      <c r="N9" s="21">
        <f t="shared" si="0"/>
        <v>0.76000000000000068</v>
      </c>
      <c r="O9" s="25"/>
      <c r="P9" s="92">
        <f t="shared" si="1"/>
        <v>-4.0000000000000036E-2</v>
      </c>
      <c r="Q9" s="18"/>
      <c r="R9" s="92">
        <f t="shared" si="2"/>
        <v>-0.12999999999999989</v>
      </c>
      <c r="S9" s="18"/>
      <c r="T9" s="94">
        <f t="shared" si="3"/>
        <v>8.9999999999999858E-2</v>
      </c>
      <c r="U9" s="29"/>
    </row>
    <row r="10" spans="2:21" ht="15.75" thickBot="1" x14ac:dyDescent="0.3">
      <c r="B10" s="45" t="s">
        <v>70</v>
      </c>
      <c r="C10" s="87"/>
      <c r="D10" s="47">
        <v>5.98</v>
      </c>
      <c r="E10" s="47"/>
      <c r="F10" s="47">
        <v>5.1100000000000003</v>
      </c>
      <c r="G10" s="47"/>
      <c r="H10" s="48">
        <v>0.87</v>
      </c>
      <c r="I10" s="87"/>
      <c r="J10" s="47">
        <v>6.02</v>
      </c>
      <c r="K10" s="47"/>
      <c r="L10" s="47">
        <v>5.26</v>
      </c>
      <c r="M10" s="47"/>
      <c r="N10" s="88">
        <f t="shared" si="0"/>
        <v>0.75999999999999979</v>
      </c>
      <c r="O10" s="87"/>
      <c r="P10" s="93">
        <f t="shared" si="1"/>
        <v>-3.9999999999999147E-2</v>
      </c>
      <c r="Q10" s="47"/>
      <c r="R10" s="93">
        <f t="shared" si="2"/>
        <v>-0.14999999999999947</v>
      </c>
      <c r="S10" s="47"/>
      <c r="T10" s="90">
        <f t="shared" si="3"/>
        <v>0.11000000000000032</v>
      </c>
      <c r="U10" s="29"/>
    </row>
    <row r="11" spans="2:21" ht="15.75" thickBot="1" x14ac:dyDescent="0.3">
      <c r="C11" s="29"/>
      <c r="D11" s="26"/>
      <c r="E11" s="26"/>
      <c r="F11" s="26"/>
      <c r="G11" s="26"/>
      <c r="H11" s="26"/>
      <c r="I11" s="29"/>
      <c r="J11" s="26"/>
      <c r="K11" s="26"/>
      <c r="L11" s="26"/>
      <c r="M11" s="26"/>
      <c r="N11" s="26"/>
      <c r="O11" s="29"/>
      <c r="P11" s="29"/>
      <c r="Q11" s="29"/>
      <c r="R11" s="29"/>
      <c r="S11" s="29"/>
      <c r="T11" s="29"/>
      <c r="U11" s="29"/>
    </row>
    <row r="12" spans="2:21" ht="16.5" customHeight="1" thickBot="1" x14ac:dyDescent="0.3">
      <c r="B12" s="79" t="s">
        <v>133</v>
      </c>
      <c r="C12" s="80"/>
      <c r="D12" s="80"/>
      <c r="E12" s="80"/>
      <c r="F12" s="80"/>
      <c r="G12" s="80"/>
      <c r="H12" s="80"/>
      <c r="I12" s="80"/>
      <c r="J12" s="81"/>
      <c r="K12" s="26"/>
      <c r="L12" s="26"/>
      <c r="M12" s="26"/>
      <c r="N12" s="26"/>
      <c r="O12" s="29"/>
      <c r="P12" s="29"/>
      <c r="Q12" s="29"/>
      <c r="R12" s="29"/>
      <c r="S12" s="29"/>
      <c r="T12" s="29"/>
      <c r="U12" s="29"/>
    </row>
    <row r="13" spans="2:21" ht="15.75" thickBot="1" x14ac:dyDescent="0.3">
      <c r="B13" s="54"/>
      <c r="D13"/>
      <c r="E13"/>
      <c r="F13"/>
      <c r="G13"/>
      <c r="H13"/>
      <c r="J13"/>
    </row>
    <row r="14" spans="2:21" ht="45.75" customHeight="1" thickBot="1" x14ac:dyDescent="0.3">
      <c r="B14" s="79" t="s">
        <v>135</v>
      </c>
      <c r="C14" s="80"/>
      <c r="D14" s="80"/>
      <c r="E14" s="80"/>
      <c r="F14" s="80"/>
      <c r="G14" s="80"/>
      <c r="H14" s="80"/>
      <c r="I14" s="80"/>
      <c r="J14" s="81"/>
    </row>
  </sheetData>
  <mergeCells count="6">
    <mergeCell ref="B14:J14"/>
    <mergeCell ref="D2:H2"/>
    <mergeCell ref="J2:N2"/>
    <mergeCell ref="P2:T2"/>
    <mergeCell ref="B2:B3"/>
    <mergeCell ref="B12:J12"/>
  </mergeCells>
  <conditionalFormatting sqref="T4">
    <cfRule type="iconSet" priority="7">
      <iconSet iconSet="3Arrows" reverse="1">
        <cfvo type="percent" val="0"/>
        <cfvo type="num" val="0"/>
        <cfvo type="num" val="0"/>
      </iconSet>
    </cfRule>
  </conditionalFormatting>
  <conditionalFormatting sqref="P4:P10">
    <cfRule type="iconSet" priority="5">
      <iconSet iconSet="3Arrows">
        <cfvo type="percent" val="0"/>
        <cfvo type="num" val="0"/>
        <cfvo type="num" val="9.9999999999999995E-8"/>
      </iconSet>
    </cfRule>
  </conditionalFormatting>
  <conditionalFormatting sqref="R4:R10">
    <cfRule type="iconSet" priority="3">
      <iconSet iconSet="3Arrows">
        <cfvo type="percent" val="0"/>
        <cfvo type="num" val="0"/>
        <cfvo type="num" val="9.9999999999999995E-8"/>
      </iconSet>
    </cfRule>
  </conditionalFormatting>
  <conditionalFormatting sqref="T5:T10">
    <cfRule type="iconSet" priority="46">
      <iconSet iconSet="3Arrows" reverse="1">
        <cfvo type="percent" val="0"/>
        <cfvo type="num" val="0"/>
        <cfvo type="num" val="0"/>
      </iconSet>
    </cfRule>
  </conditionalFormatting>
  <pageMargins left="0.7" right="0.7" top="0.75" bottom="0.75" header="0.3" footer="0.3"/>
  <pageSetup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U14"/>
  <sheetViews>
    <sheetView workbookViewId="0">
      <selection activeCell="B32" sqref="B32"/>
    </sheetView>
  </sheetViews>
  <sheetFormatPr defaultRowHeight="15" x14ac:dyDescent="0.25"/>
  <cols>
    <col min="2" max="2" width="82.28515625" customWidth="1"/>
    <col min="3" max="3" width="0.85546875" customWidth="1"/>
    <col min="4" max="4" width="14.85546875" style="1" customWidth="1"/>
    <col min="5" max="5" width="0.85546875" style="1" customWidth="1"/>
    <col min="6" max="6" width="14.5703125" style="1" customWidth="1"/>
    <col min="7" max="7" width="0.85546875" style="1" customWidth="1"/>
    <col min="8" max="8" width="9.140625" style="1"/>
    <col min="9" max="9" width="0.85546875" customWidth="1"/>
    <col min="10" max="10" width="13.85546875" style="1" customWidth="1"/>
    <col min="11" max="11" width="0.7109375" style="1" customWidth="1"/>
    <col min="12" max="12" width="11.5703125" style="1" customWidth="1"/>
    <col min="13" max="13" width="0.85546875" style="1" customWidth="1"/>
    <col min="14" max="14" width="9.140625" style="1"/>
    <col min="15" max="15" width="0.85546875" customWidth="1"/>
    <col min="16" max="16" width="12.42578125" style="6" customWidth="1"/>
    <col min="17" max="17" width="0.7109375" style="6" customWidth="1"/>
    <col min="18" max="18" width="12.7109375" style="6" customWidth="1"/>
    <col min="19" max="19" width="0.85546875" style="6" customWidth="1"/>
    <col min="20" max="20" width="9.140625" style="6"/>
  </cols>
  <sheetData>
    <row r="1" spans="2:21" ht="15.75" thickBot="1" x14ac:dyDescent="0.3">
      <c r="D1" s="7"/>
      <c r="E1" s="7"/>
      <c r="F1" s="7"/>
      <c r="G1" s="7"/>
      <c r="H1" s="7"/>
      <c r="J1" s="7"/>
      <c r="K1" s="7"/>
      <c r="L1" s="7"/>
      <c r="M1" s="7"/>
      <c r="N1" s="7"/>
      <c r="P1" s="7"/>
      <c r="Q1" s="7"/>
      <c r="R1" s="7"/>
      <c r="S1" s="7"/>
      <c r="T1" s="7"/>
    </row>
    <row r="2" spans="2:21" ht="15.75" x14ac:dyDescent="0.25">
      <c r="B2" s="61" t="s">
        <v>102</v>
      </c>
      <c r="C2" s="36"/>
      <c r="D2" s="59">
        <v>2014</v>
      </c>
      <c r="E2" s="59"/>
      <c r="F2" s="59"/>
      <c r="G2" s="59"/>
      <c r="H2" s="59"/>
      <c r="I2" s="36"/>
      <c r="J2" s="59">
        <v>2012</v>
      </c>
      <c r="K2" s="59"/>
      <c r="L2" s="59"/>
      <c r="M2" s="59"/>
      <c r="N2" s="59"/>
      <c r="O2" s="36"/>
      <c r="P2" s="59" t="s">
        <v>136</v>
      </c>
      <c r="Q2" s="59"/>
      <c r="R2" s="59"/>
      <c r="S2" s="59"/>
      <c r="T2" s="60"/>
    </row>
    <row r="3" spans="2:21" x14ac:dyDescent="0.25">
      <c r="B3" s="62"/>
      <c r="C3" s="12"/>
      <c r="D3" s="37" t="s">
        <v>71</v>
      </c>
      <c r="E3" s="38"/>
      <c r="F3" s="37" t="s">
        <v>72</v>
      </c>
      <c r="G3" s="38"/>
      <c r="H3" s="37" t="s">
        <v>132</v>
      </c>
      <c r="I3" s="12"/>
      <c r="J3" s="37" t="s">
        <v>71</v>
      </c>
      <c r="K3" s="38"/>
      <c r="L3" s="37" t="s">
        <v>72</v>
      </c>
      <c r="M3" s="38"/>
      <c r="N3" s="37" t="s">
        <v>73</v>
      </c>
      <c r="O3" s="12"/>
      <c r="P3" s="37" t="s">
        <v>71</v>
      </c>
      <c r="Q3" s="38"/>
      <c r="R3" s="37" t="s">
        <v>72</v>
      </c>
      <c r="S3" s="38"/>
      <c r="T3" s="39" t="s">
        <v>73</v>
      </c>
    </row>
    <row r="4" spans="2:21" x14ac:dyDescent="0.25">
      <c r="B4" s="65" t="s">
        <v>102</v>
      </c>
      <c r="C4" s="25"/>
      <c r="D4" s="82">
        <v>6.25</v>
      </c>
      <c r="E4" s="82"/>
      <c r="F4" s="82">
        <v>5.24</v>
      </c>
      <c r="G4" s="83"/>
      <c r="H4" s="21">
        <f>D4-F4</f>
        <v>1.0099999999999998</v>
      </c>
      <c r="I4" s="25"/>
      <c r="J4" s="82">
        <v>6.23</v>
      </c>
      <c r="K4" s="82"/>
      <c r="L4" s="82">
        <v>5.29</v>
      </c>
      <c r="M4" s="20"/>
      <c r="N4" s="21">
        <f>J4-L4</f>
        <v>0.94000000000000039</v>
      </c>
      <c r="O4" s="25"/>
      <c r="P4" s="82">
        <f>D4-J4</f>
        <v>1.9999999999999574E-2</v>
      </c>
      <c r="Q4" s="82"/>
      <c r="R4" s="82">
        <f>F4-L4</f>
        <v>-4.9999999999999822E-2</v>
      </c>
      <c r="S4" s="20"/>
      <c r="T4" s="85">
        <f>P4-R4</f>
        <v>6.9999999999999396E-2</v>
      </c>
      <c r="U4" s="29"/>
    </row>
    <row r="5" spans="2:21" x14ac:dyDescent="0.25">
      <c r="B5" s="43" t="s">
        <v>10</v>
      </c>
      <c r="C5" s="25"/>
      <c r="D5" s="17">
        <v>6.21</v>
      </c>
      <c r="E5" s="17"/>
      <c r="F5" s="17">
        <v>5.0599999999999996</v>
      </c>
      <c r="G5" s="17"/>
      <c r="H5" s="21">
        <f t="shared" ref="H5:H9" si="0">D5-F5</f>
        <v>1.1500000000000004</v>
      </c>
      <c r="I5" s="25"/>
      <c r="J5" s="17">
        <v>6.23</v>
      </c>
      <c r="K5" s="17"/>
      <c r="L5" s="17">
        <v>5.13</v>
      </c>
      <c r="M5" s="17"/>
      <c r="N5" s="21">
        <f t="shared" ref="N5:N9" si="1">J5-L5</f>
        <v>1.1000000000000005</v>
      </c>
      <c r="O5" s="25"/>
      <c r="P5" s="91">
        <f t="shared" ref="P5:P9" si="2">D5-J5</f>
        <v>-2.0000000000000462E-2</v>
      </c>
      <c r="Q5" s="17"/>
      <c r="R5" s="91">
        <f t="shared" ref="R5:R8" si="3">F5-L5</f>
        <v>-7.0000000000000284E-2</v>
      </c>
      <c r="S5" s="17"/>
      <c r="T5" s="85">
        <f t="shared" ref="T5:T9" si="4">P5-R5</f>
        <v>4.9999999999999822E-2</v>
      </c>
      <c r="U5" s="29"/>
    </row>
    <row r="6" spans="2:21" x14ac:dyDescent="0.25">
      <c r="B6" s="44" t="s">
        <v>64</v>
      </c>
      <c r="C6" s="25"/>
      <c r="D6" s="18">
        <v>5.91</v>
      </c>
      <c r="E6" s="18"/>
      <c r="F6" s="18">
        <v>5.13</v>
      </c>
      <c r="G6" s="18"/>
      <c r="H6" s="21">
        <f t="shared" si="0"/>
        <v>0.78000000000000025</v>
      </c>
      <c r="I6" s="25"/>
      <c r="J6" s="18">
        <v>5.84</v>
      </c>
      <c r="K6" s="18"/>
      <c r="L6" s="18">
        <v>5.21</v>
      </c>
      <c r="M6" s="18"/>
      <c r="N6" s="21">
        <f t="shared" si="1"/>
        <v>0.62999999999999989</v>
      </c>
      <c r="O6" s="25"/>
      <c r="P6" s="92">
        <f t="shared" si="2"/>
        <v>7.0000000000000284E-2</v>
      </c>
      <c r="Q6" s="18"/>
      <c r="R6" s="92">
        <f t="shared" si="3"/>
        <v>-8.0000000000000071E-2</v>
      </c>
      <c r="S6" s="18"/>
      <c r="T6" s="85">
        <f t="shared" si="4"/>
        <v>0.15000000000000036</v>
      </c>
      <c r="U6" s="29"/>
    </row>
    <row r="7" spans="2:21" x14ac:dyDescent="0.25">
      <c r="B7" s="44" t="s">
        <v>22</v>
      </c>
      <c r="C7" s="25"/>
      <c r="D7" s="18">
        <v>6.24</v>
      </c>
      <c r="E7" s="18"/>
      <c r="F7" s="18">
        <v>5.25</v>
      </c>
      <c r="G7" s="18"/>
      <c r="H7" s="21">
        <f t="shared" si="0"/>
        <v>0.99000000000000021</v>
      </c>
      <c r="I7" s="25"/>
      <c r="J7" s="18">
        <v>6.16</v>
      </c>
      <c r="K7" s="18"/>
      <c r="L7" s="18">
        <v>5.43</v>
      </c>
      <c r="M7" s="18"/>
      <c r="N7" s="21">
        <f t="shared" si="1"/>
        <v>0.73000000000000043</v>
      </c>
      <c r="O7" s="25"/>
      <c r="P7" s="92">
        <f t="shared" si="2"/>
        <v>8.0000000000000071E-2</v>
      </c>
      <c r="Q7" s="18"/>
      <c r="R7" s="92">
        <f t="shared" si="3"/>
        <v>-0.17999999999999972</v>
      </c>
      <c r="S7" s="18"/>
      <c r="T7" s="85">
        <f t="shared" si="4"/>
        <v>0.25999999999999979</v>
      </c>
      <c r="U7" s="29"/>
    </row>
    <row r="8" spans="2:21" x14ac:dyDescent="0.25">
      <c r="B8" s="44" t="s">
        <v>28</v>
      </c>
      <c r="C8" s="25"/>
      <c r="D8" s="18">
        <v>6.64</v>
      </c>
      <c r="E8" s="18"/>
      <c r="F8" s="18">
        <v>5.07</v>
      </c>
      <c r="G8" s="18"/>
      <c r="H8" s="21">
        <f t="shared" si="0"/>
        <v>1.5699999999999994</v>
      </c>
      <c r="I8" s="25"/>
      <c r="J8" s="18">
        <v>6.65</v>
      </c>
      <c r="K8" s="18"/>
      <c r="L8" s="18">
        <v>5.01</v>
      </c>
      <c r="M8" s="18"/>
      <c r="N8" s="21">
        <f t="shared" si="1"/>
        <v>1.6400000000000006</v>
      </c>
      <c r="O8" s="25"/>
      <c r="P8" s="92">
        <f t="shared" si="2"/>
        <v>-1.0000000000000675E-2</v>
      </c>
      <c r="Q8" s="18"/>
      <c r="R8" s="92">
        <f t="shared" si="3"/>
        <v>6.0000000000000497E-2</v>
      </c>
      <c r="S8" s="18"/>
      <c r="T8" s="85">
        <f t="shared" si="4"/>
        <v>-7.0000000000001172E-2</v>
      </c>
      <c r="U8" s="29"/>
    </row>
    <row r="9" spans="2:21" ht="15.75" thickBot="1" x14ac:dyDescent="0.3">
      <c r="B9" s="45" t="s">
        <v>41</v>
      </c>
      <c r="C9" s="87"/>
      <c r="D9" s="47">
        <v>6.18</v>
      </c>
      <c r="E9" s="47"/>
      <c r="F9" s="47">
        <v>5.68</v>
      </c>
      <c r="G9" s="47"/>
      <c r="H9" s="88">
        <f t="shared" si="0"/>
        <v>0.5</v>
      </c>
      <c r="I9" s="87"/>
      <c r="J9" s="47">
        <v>6.2</v>
      </c>
      <c r="K9" s="47"/>
      <c r="L9" s="47">
        <v>5.67</v>
      </c>
      <c r="M9" s="47"/>
      <c r="N9" s="88">
        <f t="shared" si="1"/>
        <v>0.53000000000000025</v>
      </c>
      <c r="O9" s="87"/>
      <c r="P9" s="93">
        <f t="shared" si="2"/>
        <v>-2.0000000000000462E-2</v>
      </c>
      <c r="Q9" s="47"/>
      <c r="R9" s="93">
        <v>0.01</v>
      </c>
      <c r="S9" s="47"/>
      <c r="T9" s="90">
        <f t="shared" si="4"/>
        <v>-3.0000000000000464E-2</v>
      </c>
      <c r="U9" s="29"/>
    </row>
    <row r="10" spans="2:21" ht="15.75" thickBot="1" x14ac:dyDescent="0.3">
      <c r="R10" s="30"/>
    </row>
    <row r="11" spans="2:21" ht="15.75" thickBot="1" x14ac:dyDescent="0.3">
      <c r="B11" s="79" t="s">
        <v>133</v>
      </c>
      <c r="C11" s="80"/>
      <c r="D11" s="80"/>
      <c r="E11" s="80"/>
      <c r="F11" s="80"/>
      <c r="G11" s="80"/>
      <c r="H11" s="80"/>
      <c r="I11" s="80"/>
      <c r="J11" s="81"/>
    </row>
    <row r="12" spans="2:21" ht="15.75" thickBot="1" x14ac:dyDescent="0.3">
      <c r="B12" s="54"/>
      <c r="D12"/>
      <c r="E12"/>
      <c r="F12"/>
      <c r="G12"/>
      <c r="H12"/>
      <c r="J12"/>
    </row>
    <row r="13" spans="2:21" ht="47.25" customHeight="1" thickBot="1" x14ac:dyDescent="0.3">
      <c r="B13" s="79" t="s">
        <v>135</v>
      </c>
      <c r="C13" s="80"/>
      <c r="D13" s="80"/>
      <c r="E13" s="80"/>
      <c r="F13" s="80"/>
      <c r="G13" s="80"/>
      <c r="H13" s="80"/>
      <c r="I13" s="80"/>
      <c r="J13" s="81"/>
    </row>
    <row r="14" spans="2:21" ht="47.25" customHeight="1" x14ac:dyDescent="0.25"/>
  </sheetData>
  <mergeCells count="6">
    <mergeCell ref="B13:J13"/>
    <mergeCell ref="D2:H2"/>
    <mergeCell ref="J2:N2"/>
    <mergeCell ref="P2:T2"/>
    <mergeCell ref="B2:B3"/>
    <mergeCell ref="B11:J11"/>
  </mergeCells>
  <conditionalFormatting sqref="T4:T9">
    <cfRule type="iconSet" priority="8">
      <iconSet iconSet="3Arrows" reverse="1">
        <cfvo type="percent" val="0"/>
        <cfvo type="num" val="0"/>
        <cfvo type="num" val="0"/>
      </iconSet>
    </cfRule>
  </conditionalFormatting>
  <conditionalFormatting sqref="P4:P9">
    <cfRule type="iconSet" priority="6">
      <iconSet iconSet="3Arrows">
        <cfvo type="percent" val="0"/>
        <cfvo type="num" val="0"/>
        <cfvo type="num" val="9.9999999999999995E-8"/>
      </iconSet>
    </cfRule>
  </conditionalFormatting>
  <conditionalFormatting sqref="R4:R10">
    <cfRule type="iconSet" priority="4">
      <iconSet iconSet="3Arrows">
        <cfvo type="percent" val="0"/>
        <cfvo type="num" val="0"/>
        <cfvo type="num" val="9.9999999999999995E-8"/>
      </iconSet>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All</vt:lpstr>
      <vt:lpstr>Academic Advising</vt:lpstr>
      <vt:lpstr>Campus Climate</vt:lpstr>
      <vt:lpstr>Campus Life</vt:lpstr>
      <vt:lpstr>Campus Support Services</vt:lpstr>
      <vt:lpstr>Concern for the Individual</vt:lpstr>
      <vt:lpstr>Instructional Effectiveness</vt:lpstr>
      <vt:lpstr>Recruitment and Financial Aid</vt:lpstr>
      <vt:lpstr>Registration Effectiveness</vt:lpstr>
      <vt:lpstr>Safety and Security</vt:lpstr>
      <vt:lpstr>Student Centeredness</vt:lpstr>
      <vt:lpstr>Service Excellence</vt:lpstr>
      <vt:lpstr>Sheet1</vt:lpstr>
    </vt:vector>
  </TitlesOfParts>
  <Company>Wright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WSUadm</dc:creator>
  <cp:lastModifiedBy>WSUadm</cp:lastModifiedBy>
  <cp:lastPrinted>2014-11-10T14:35:30Z</cp:lastPrinted>
  <dcterms:created xsi:type="dcterms:W3CDTF">2012-08-16T19:13:38Z</dcterms:created>
  <dcterms:modified xsi:type="dcterms:W3CDTF">2014-11-18T16:27:27Z</dcterms:modified>
</cp:coreProperties>
</file>